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 activeTab="2"/>
  </bookViews>
  <sheets>
    <sheet name="PC4" sheetId="1" r:id="rId1"/>
    <sheet name="PC4 LAPTOP" sheetId="3" r:id="rId2"/>
    <sheet name="PC3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<sst xmlns="http://schemas.openxmlformats.org/spreadsheetml/2006/main" count="519" uniqueCount="57">
  <si>
    <t>Brand</t>
  </si>
  <si>
    <t>Gen</t>
  </si>
  <si>
    <t>capacity</t>
  </si>
  <si>
    <t>speed</t>
  </si>
  <si>
    <t>Total</t>
  </si>
  <si>
    <t>UNIT PRICE</t>
  </si>
  <si>
    <t>TOTAL PRICE</t>
  </si>
  <si>
    <t>TOTAL</t>
  </si>
  <si>
    <t>ADATA</t>
  </si>
  <si>
    <t>PC4</t>
  </si>
  <si>
    <t>8GB</t>
  </si>
  <si>
    <t>1R*8 2400T</t>
  </si>
  <si>
    <t>DDR4</t>
  </si>
  <si>
    <t>16GB</t>
  </si>
  <si>
    <t>CRUCIAL</t>
  </si>
  <si>
    <t>KINGSTON</t>
  </si>
  <si>
    <t>1R*4 2400T</t>
  </si>
  <si>
    <t>2R*4 2133P</t>
  </si>
  <si>
    <t>1R*8 2666V</t>
  </si>
  <si>
    <t>MEM</t>
  </si>
  <si>
    <t>19200R</t>
  </si>
  <si>
    <t>MIRCON</t>
  </si>
  <si>
    <t>2R*8 3200AA</t>
  </si>
  <si>
    <t>1R*4 2666V</t>
  </si>
  <si>
    <t>2R*8 2133P</t>
  </si>
  <si>
    <t>1R*4 2133P</t>
  </si>
  <si>
    <t>1R*8 2133P</t>
  </si>
  <si>
    <t>SAMSUNG</t>
  </si>
  <si>
    <t>32GB</t>
  </si>
  <si>
    <t>4DR*4 2133P</t>
  </si>
  <si>
    <t>2R*4 2400T</t>
  </si>
  <si>
    <t>1R*4 3200AA</t>
  </si>
  <si>
    <t>1R*8 3200AA</t>
  </si>
  <si>
    <t>SK</t>
  </si>
  <si>
    <t>2R*8 2666V</t>
  </si>
  <si>
    <t>1R*4 2933Y</t>
  </si>
  <si>
    <t>2R*8 2400T</t>
  </si>
  <si>
    <t>4GB</t>
  </si>
  <si>
    <t>1R*16 2400T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</si>
  <si>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</si>
  <si>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1R*16 2666V</t>
  </si>
  <si>
    <t>MIX BRAND</t>
  </si>
  <si>
    <t xml:space="preserve"> </t>
  </si>
  <si>
    <t>1R*16 3200AA</t>
  </si>
  <si>
    <t>ELPIDA</t>
  </si>
  <si>
    <t>PC3</t>
  </si>
  <si>
    <t>2R*4 12800R</t>
  </si>
  <si>
    <t>HYNIX</t>
  </si>
  <si>
    <t>PC3L</t>
  </si>
  <si>
    <t>2R*4 10600R</t>
  </si>
  <si>
    <t>NANYA</t>
  </si>
  <si>
    <t>1R*4 12800r</t>
  </si>
  <si>
    <t>2R*4 14900R</t>
  </si>
  <si>
    <t>1R*4 14900r</t>
  </si>
  <si>
    <t>2R*8 12800R</t>
  </si>
  <si>
    <t>2R*4 10600R SHIELD</t>
  </si>
  <si>
    <t>4R*4 8500R SHIELD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</si>
</sst>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workbookViewId="0">
      <selection activeCell="A24" sqref="A24:A25"/>
    </sheetView>
  </sheetViews>
  <sheetFormatPr defaultColWidth="9.14285714285714" defaultRowHeight="15"/>
  <cols>
    <col min="1" max="1" width="27.2857142857143" customWidth="1"/>
    <col min="2" max="2" width="25.8571428571429" customWidth="1"/>
    <col min="3" max="3" width="30.5714285714286" customWidth="1"/>
    <col min="4" max="4" width="26.8571428571429" customWidth="1"/>
    <col min="6" max="6" width="13.5714285714286" customWidth="1"/>
    <col min="7" max="7" width="20.2857142857143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s="1">
        <f>SUM(E2:E610)</f>
        <v>490</v>
      </c>
    </row>
    <row r="2" spans="1:5">
      <c r="A2" t="s">
        <v>8</v>
      </c>
      <c r="B2" t="s">
        <v>9</v>
      </c>
      <c r="C2" t="s">
        <v>10</v>
      </c>
      <c r="D2" t="s">
        <v>11</v>
      </c>
      <c r="E2">
        <v>1</v>
      </c>
    </row>
    <row r="3" spans="1:5">
      <c r="A3" t="s">
        <v>8</v>
      </c>
      <c r="B3" t="s">
        <v>12</v>
      </c>
      <c r="C3" t="s">
        <v>13</v>
      </c>
      <c r="D3" s="2">
        <v>3200</v>
      </c>
      <c r="E3">
        <v>1</v>
      </c>
    </row>
    <row r="4" spans="1:5">
      <c r="A4" t="s">
        <v>14</v>
      </c>
      <c r="B4" t="s">
        <v>12</v>
      </c>
      <c r="C4" t="s">
        <v>10</v>
      </c>
      <c r="D4" s="2">
        <v>2133</v>
      </c>
      <c r="E4">
        <v>3</v>
      </c>
    </row>
    <row r="5" spans="1:5">
      <c r="A5" t="s">
        <v>15</v>
      </c>
      <c r="B5" t="s">
        <v>9</v>
      </c>
      <c r="C5" t="s">
        <v>13</v>
      </c>
      <c r="D5" t="s">
        <v>16</v>
      </c>
      <c r="E5">
        <v>7</v>
      </c>
    </row>
    <row r="6" spans="1:5">
      <c r="A6" t="s">
        <v>15</v>
      </c>
      <c r="B6" t="s">
        <v>9</v>
      </c>
      <c r="C6" t="s">
        <v>13</v>
      </c>
      <c r="D6" t="s">
        <v>17</v>
      </c>
      <c r="E6">
        <v>1</v>
      </c>
    </row>
    <row r="7" spans="1:5">
      <c r="A7" t="s">
        <v>15</v>
      </c>
      <c r="B7" t="s">
        <v>9</v>
      </c>
      <c r="C7" t="s">
        <v>10</v>
      </c>
      <c r="D7" t="s">
        <v>18</v>
      </c>
      <c r="E7">
        <v>2</v>
      </c>
    </row>
    <row r="8" spans="1:5">
      <c r="A8" t="s">
        <v>15</v>
      </c>
      <c r="B8" t="s">
        <v>9</v>
      </c>
      <c r="C8" t="s">
        <v>10</v>
      </c>
      <c r="D8" t="s">
        <v>11</v>
      </c>
      <c r="E8">
        <f>3+1</f>
        <v>4</v>
      </c>
    </row>
    <row r="9" spans="1:5">
      <c r="A9" t="s">
        <v>19</v>
      </c>
      <c r="B9" t="s">
        <v>9</v>
      </c>
      <c r="C9" t="s">
        <v>13</v>
      </c>
      <c r="D9" t="s">
        <v>20</v>
      </c>
      <c r="E9">
        <v>1</v>
      </c>
    </row>
    <row r="10" spans="1:5">
      <c r="A10" t="s">
        <v>21</v>
      </c>
      <c r="B10" t="s">
        <v>9</v>
      </c>
      <c r="C10" t="s">
        <v>13</v>
      </c>
      <c r="D10" t="s">
        <v>22</v>
      </c>
      <c r="E10">
        <v>3</v>
      </c>
    </row>
    <row r="11" spans="1:5">
      <c r="A11" t="s">
        <v>21</v>
      </c>
      <c r="B11" t="s">
        <v>9</v>
      </c>
      <c r="C11" t="s">
        <v>13</v>
      </c>
      <c r="D11" t="s">
        <v>23</v>
      </c>
      <c r="E11">
        <v>5</v>
      </c>
    </row>
    <row r="12" spans="1:5">
      <c r="A12" t="s">
        <v>21</v>
      </c>
      <c r="B12" t="s">
        <v>9</v>
      </c>
      <c r="C12" t="s">
        <v>13</v>
      </c>
      <c r="D12" t="s">
        <v>17</v>
      </c>
      <c r="E12">
        <f>2+6+1</f>
        <v>9</v>
      </c>
    </row>
    <row r="13" spans="1:5">
      <c r="A13" t="s">
        <v>21</v>
      </c>
      <c r="B13" t="s">
        <v>9</v>
      </c>
      <c r="C13" t="s">
        <v>10</v>
      </c>
      <c r="D13" t="s">
        <v>24</v>
      </c>
      <c r="E13">
        <f>3+1</f>
        <v>4</v>
      </c>
    </row>
    <row r="14" spans="1:5">
      <c r="A14" t="s">
        <v>21</v>
      </c>
      <c r="B14" t="s">
        <v>9</v>
      </c>
      <c r="C14" t="s">
        <v>10</v>
      </c>
      <c r="D14" t="s">
        <v>25</v>
      </c>
      <c r="E14">
        <f>7+6</f>
        <v>13</v>
      </c>
    </row>
    <row r="15" spans="1:5">
      <c r="A15" t="s">
        <v>21</v>
      </c>
      <c r="B15" t="s">
        <v>9</v>
      </c>
      <c r="C15" t="s">
        <v>10</v>
      </c>
      <c r="D15" t="s">
        <v>26</v>
      </c>
      <c r="E15">
        <v>1</v>
      </c>
    </row>
    <row r="16" spans="1:5">
      <c r="A16" t="s">
        <v>21</v>
      </c>
      <c r="B16" t="s">
        <v>9</v>
      </c>
      <c r="C16" t="s">
        <v>10</v>
      </c>
      <c r="D16" s="2" t="s">
        <v>11</v>
      </c>
      <c r="E16">
        <v>3</v>
      </c>
    </row>
    <row r="17" spans="1:5">
      <c r="A17" t="s">
        <v>27</v>
      </c>
      <c r="B17" t="s">
        <v>9</v>
      </c>
      <c r="C17" t="s">
        <v>28</v>
      </c>
      <c r="D17" t="s">
        <v>29</v>
      </c>
      <c r="E17">
        <f>2+10</f>
        <v>12</v>
      </c>
    </row>
    <row r="18" spans="1:5">
      <c r="A18" t="s">
        <v>27</v>
      </c>
      <c r="B18" t="s">
        <v>9</v>
      </c>
      <c r="C18" t="s">
        <v>28</v>
      </c>
      <c r="D18" t="s">
        <v>30</v>
      </c>
      <c r="E18">
        <f>8+4</f>
        <v>12</v>
      </c>
    </row>
    <row r="19" spans="1:5">
      <c r="A19" t="s">
        <v>27</v>
      </c>
      <c r="B19" t="s">
        <v>9</v>
      </c>
      <c r="C19" t="s">
        <v>13</v>
      </c>
      <c r="D19" t="s">
        <v>17</v>
      </c>
      <c r="E19">
        <f>4+2+3</f>
        <v>9</v>
      </c>
    </row>
    <row r="20" spans="1:5">
      <c r="A20" t="s">
        <v>27</v>
      </c>
      <c r="B20" t="s">
        <v>9</v>
      </c>
      <c r="C20" t="s">
        <v>13</v>
      </c>
      <c r="D20" t="s">
        <v>16</v>
      </c>
      <c r="E20">
        <f>1+1</f>
        <v>2</v>
      </c>
    </row>
    <row r="21" spans="1:5">
      <c r="A21" t="s">
        <v>27</v>
      </c>
      <c r="B21" t="s">
        <v>9</v>
      </c>
      <c r="C21" t="s">
        <v>13</v>
      </c>
      <c r="D21" t="s">
        <v>23</v>
      </c>
      <c r="E21">
        <v>1</v>
      </c>
    </row>
    <row r="22" spans="1:5">
      <c r="A22" t="s">
        <v>27</v>
      </c>
      <c r="B22" t="s">
        <v>9</v>
      </c>
      <c r="C22" t="s">
        <v>10</v>
      </c>
      <c r="D22" t="s">
        <v>26</v>
      </c>
      <c r="E22">
        <f>2+1+1</f>
        <v>4</v>
      </c>
    </row>
    <row r="23" spans="1:5">
      <c r="A23" t="s">
        <v>27</v>
      </c>
      <c r="B23" t="s">
        <v>9</v>
      </c>
      <c r="C23" t="s">
        <v>10</v>
      </c>
      <c r="D23" t="s">
        <v>31</v>
      </c>
      <c r="E23">
        <v>1</v>
      </c>
    </row>
    <row r="24" spans="1:5">
      <c r="A24" t="s">
        <v>27</v>
      </c>
      <c r="B24" t="s">
        <v>9</v>
      </c>
      <c r="C24" t="s">
        <v>10</v>
      </c>
      <c r="D24" t="s">
        <v>32</v>
      </c>
      <c r="E24">
        <v>1</v>
      </c>
    </row>
    <row r="25" spans="1:5">
      <c r="A25" t="s">
        <v>27</v>
      </c>
      <c r="B25" t="s">
        <v>9</v>
      </c>
      <c r="C25" t="s">
        <v>10</v>
      </c>
      <c r="D25" t="s">
        <v>16</v>
      </c>
      <c r="E25">
        <f>4+1</f>
        <v>5</v>
      </c>
    </row>
    <row r="26" spans="1:5">
      <c r="A26" t="s">
        <v>27</v>
      </c>
      <c r="B26" t="s">
        <v>9</v>
      </c>
      <c r="C26" t="s">
        <v>10</v>
      </c>
      <c r="D26" t="s">
        <v>11</v>
      </c>
      <c r="E26">
        <f>2+3</f>
        <v>5</v>
      </c>
    </row>
    <row r="27" spans="1:5">
      <c r="A27" t="s">
        <v>27</v>
      </c>
      <c r="B27" t="s">
        <v>9</v>
      </c>
      <c r="C27" t="s">
        <v>10</v>
      </c>
      <c r="D27" t="s">
        <v>18</v>
      </c>
      <c r="E27">
        <f>3+1</f>
        <v>4</v>
      </c>
    </row>
    <row r="28" spans="1:5">
      <c r="A28" t="s">
        <v>27</v>
      </c>
      <c r="B28" t="s">
        <v>9</v>
      </c>
      <c r="C28" t="s">
        <v>10</v>
      </c>
      <c r="D28" t="s">
        <v>11</v>
      </c>
      <c r="E28">
        <f>2</f>
        <v>2</v>
      </c>
    </row>
    <row r="29" spans="1:5">
      <c r="A29" t="s">
        <v>27</v>
      </c>
      <c r="B29" t="s">
        <v>9</v>
      </c>
      <c r="C29" t="s">
        <v>10</v>
      </c>
      <c r="D29" t="s">
        <v>25</v>
      </c>
      <c r="E29">
        <v>4</v>
      </c>
    </row>
    <row r="30" spans="1:5">
      <c r="A30" t="s">
        <v>27</v>
      </c>
      <c r="B30" t="s">
        <v>9</v>
      </c>
      <c r="C30" t="s">
        <v>10</v>
      </c>
      <c r="D30" t="s">
        <v>24</v>
      </c>
      <c r="E30">
        <v>4</v>
      </c>
    </row>
    <row r="31" spans="1:5">
      <c r="A31" t="s">
        <v>33</v>
      </c>
      <c r="B31" t="s">
        <v>9</v>
      </c>
      <c r="C31" t="s">
        <v>13</v>
      </c>
      <c r="D31" t="s">
        <v>17</v>
      </c>
      <c r="E31">
        <f>10+10+10+10+9+7+5+4+10+10+2+10+6+1+3</f>
        <v>107</v>
      </c>
    </row>
    <row r="32" spans="1:5">
      <c r="A32" t="s">
        <v>33</v>
      </c>
      <c r="B32" t="s">
        <v>9</v>
      </c>
      <c r="C32" t="s">
        <v>13</v>
      </c>
      <c r="D32" t="s">
        <v>34</v>
      </c>
      <c r="E32">
        <v>9</v>
      </c>
    </row>
    <row r="33" spans="1:5">
      <c r="A33" t="s">
        <v>33</v>
      </c>
      <c r="B33" t="s">
        <v>9</v>
      </c>
      <c r="C33" t="s">
        <v>13</v>
      </c>
      <c r="D33" t="s">
        <v>35</v>
      </c>
      <c r="E33">
        <f>7+10</f>
        <v>17</v>
      </c>
    </row>
    <row r="34" spans="1:5">
      <c r="A34" t="s">
        <v>33</v>
      </c>
      <c r="B34" t="s">
        <v>9</v>
      </c>
      <c r="C34" t="s">
        <v>13</v>
      </c>
      <c r="D34" t="s">
        <v>36</v>
      </c>
      <c r="E34">
        <v>4</v>
      </c>
    </row>
    <row r="35" spans="1:5">
      <c r="A35" t="s">
        <v>33</v>
      </c>
      <c r="B35" t="s">
        <v>9</v>
      </c>
      <c r="C35" t="s">
        <v>13</v>
      </c>
      <c r="D35" t="s">
        <v>22</v>
      </c>
      <c r="E35">
        <v>1</v>
      </c>
    </row>
    <row r="36" spans="1:5">
      <c r="A36" t="s">
        <v>33</v>
      </c>
      <c r="B36" t="s">
        <v>9</v>
      </c>
      <c r="C36" t="s">
        <v>13</v>
      </c>
      <c r="D36" t="s">
        <v>24</v>
      </c>
      <c r="E36">
        <v>1</v>
      </c>
    </row>
    <row r="37" spans="1:5">
      <c r="A37" t="s">
        <v>33</v>
      </c>
      <c r="B37" t="s">
        <v>9</v>
      </c>
      <c r="C37" t="s">
        <v>10</v>
      </c>
      <c r="D37" t="s">
        <v>11</v>
      </c>
      <c r="E37">
        <f>1+10</f>
        <v>11</v>
      </c>
    </row>
    <row r="38" spans="1:5">
      <c r="A38" t="s">
        <v>33</v>
      </c>
      <c r="B38" t="s">
        <v>9</v>
      </c>
      <c r="C38" t="s">
        <v>10</v>
      </c>
      <c r="D38" t="s">
        <v>24</v>
      </c>
      <c r="E38">
        <f>2+2</f>
        <v>4</v>
      </c>
    </row>
    <row r="39" spans="1:5">
      <c r="A39" t="s">
        <v>33</v>
      </c>
      <c r="B39" t="s">
        <v>9</v>
      </c>
      <c r="C39" t="s">
        <v>10</v>
      </c>
      <c r="D39" t="s">
        <v>25</v>
      </c>
      <c r="E39">
        <f>10+10+8+10+10+4+1</f>
        <v>53</v>
      </c>
    </row>
    <row r="40" spans="1:5">
      <c r="A40" t="s">
        <v>33</v>
      </c>
      <c r="B40" t="s">
        <v>9</v>
      </c>
      <c r="C40" t="s">
        <v>10</v>
      </c>
      <c r="D40" t="s">
        <v>18</v>
      </c>
      <c r="E40">
        <f>1+2+1</f>
        <v>4</v>
      </c>
    </row>
    <row r="41" spans="1:5">
      <c r="A41" t="s">
        <v>33</v>
      </c>
      <c r="B41" t="s">
        <v>9</v>
      </c>
      <c r="C41" t="s">
        <v>10</v>
      </c>
      <c r="D41" t="s">
        <v>26</v>
      </c>
      <c r="E41">
        <v>1</v>
      </c>
    </row>
    <row r="42" spans="1:5">
      <c r="A42" t="s">
        <v>33</v>
      </c>
      <c r="B42" t="s">
        <v>9</v>
      </c>
      <c r="C42" t="s">
        <v>10</v>
      </c>
      <c r="D42" t="s">
        <v>11</v>
      </c>
      <c r="E42">
        <f>1+1+1</f>
        <v>3</v>
      </c>
    </row>
    <row r="43" spans="1:7">
      <c r="A43" t="s">
        <v>21</v>
      </c>
      <c r="B43" t="s">
        <v>9</v>
      </c>
      <c r="C43" t="s">
        <v>37</v>
      </c>
      <c r="D43" t="s">
        <v>11</v>
      </c>
      <c r="E43">
        <v>2</v>
      </c>
      <c r="G43" s="1"/>
    </row>
    <row r="44" spans="1:5">
      <c r="A44" t="s">
        <v>21</v>
      </c>
      <c r="B44" t="s">
        <v>9</v>
      </c>
      <c r="C44" t="s">
        <v>37</v>
      </c>
      <c r="D44" t="s">
        <v>26</v>
      </c>
      <c r="E44">
        <v>3</v>
      </c>
    </row>
    <row r="45" spans="1:7">
      <c r="A45" t="s">
        <v>21</v>
      </c>
      <c r="B45" t="s">
        <v>9</v>
      </c>
      <c r="C45" t="s">
        <v>37</v>
      </c>
      <c r="D45" t="s">
        <v>38</v>
      </c>
      <c r="E45">
        <v>7</v>
      </c>
      <c r="G45" t="s">
        <v>39</v>
      </c>
    </row>
    <row r="46" spans="1:5">
      <c r="A46" t="s">
        <v>21</v>
      </c>
      <c r="B46" t="s">
        <v>9</v>
      </c>
      <c r="C46" t="s">
        <v>37</v>
      </c>
      <c r="D46" t="s">
        <v>40</v>
      </c>
      <c r="E46">
        <v>1</v>
      </c>
    </row>
    <row r="47" spans="1:5">
      <c r="A47" t="s">
        <v>33</v>
      </c>
      <c r="B47" t="s">
        <v>9</v>
      </c>
      <c r="C47" t="s">
        <v>37</v>
      </c>
      <c r="D47" t="s">
        <v>26</v>
      </c>
      <c r="E47">
        <v>23</v>
      </c>
    </row>
    <row r="48" spans="1:5">
      <c r="A48" t="s">
        <v>33</v>
      </c>
      <c r="B48" t="s">
        <v>9</v>
      </c>
      <c r="C48" t="s">
        <v>37</v>
      </c>
      <c r="D48" t="s">
        <v>40</v>
      </c>
      <c r="E48">
        <v>3</v>
      </c>
    </row>
    <row r="49" spans="1:5">
      <c r="A49" t="s">
        <v>33</v>
      </c>
      <c r="B49" t="s">
        <v>9</v>
      </c>
      <c r="C49" t="s">
        <v>37</v>
      </c>
      <c r="D49" t="s">
        <v>38</v>
      </c>
      <c r="E49">
        <v>19</v>
      </c>
    </row>
    <row r="50" spans="1:5">
      <c r="A50" t="s">
        <v>27</v>
      </c>
      <c r="B50" t="s">
        <v>9</v>
      </c>
      <c r="C50" t="s">
        <v>37</v>
      </c>
      <c r="D50" t="s">
        <v>26</v>
      </c>
      <c r="E50">
        <v>32</v>
      </c>
    </row>
    <row r="51" spans="1:5">
      <c r="A51" t="s">
        <v>27</v>
      </c>
      <c r="B51" t="s">
        <v>9</v>
      </c>
      <c r="C51" t="s">
        <v>37</v>
      </c>
      <c r="D51" t="s">
        <v>40</v>
      </c>
      <c r="E51">
        <v>5</v>
      </c>
    </row>
    <row r="52" spans="1:5">
      <c r="A52" t="s">
        <v>27</v>
      </c>
      <c r="B52" t="s">
        <v>9</v>
      </c>
      <c r="C52" t="s">
        <v>37</v>
      </c>
      <c r="D52" t="s">
        <v>11</v>
      </c>
      <c r="E52">
        <v>3</v>
      </c>
    </row>
    <row r="53" spans="1:5">
      <c r="A53" t="s">
        <v>27</v>
      </c>
      <c r="B53" t="s">
        <v>9</v>
      </c>
      <c r="C53" t="s">
        <v>37</v>
      </c>
      <c r="D53" t="s">
        <v>38</v>
      </c>
      <c r="E53">
        <v>15</v>
      </c>
    </row>
    <row r="54" spans="1:5">
      <c r="A54" t="s">
        <v>14</v>
      </c>
      <c r="B54" t="s">
        <v>12</v>
      </c>
      <c r="C54" t="s">
        <v>37</v>
      </c>
      <c r="D54" s="2">
        <v>2400</v>
      </c>
      <c r="E54">
        <v>2</v>
      </c>
    </row>
    <row r="55" spans="1:5">
      <c r="A55" t="s">
        <v>15</v>
      </c>
      <c r="B55" t="s">
        <v>9</v>
      </c>
      <c r="C55" t="s">
        <v>37</v>
      </c>
      <c r="D55" t="s">
        <v>38</v>
      </c>
      <c r="E55">
        <v>2</v>
      </c>
    </row>
    <row r="56" spans="1:5">
      <c r="A56" t="s">
        <v>15</v>
      </c>
      <c r="B56" t="s">
        <v>9</v>
      </c>
      <c r="C56" t="s">
        <v>37</v>
      </c>
      <c r="D56" t="s">
        <v>11</v>
      </c>
      <c r="E56">
        <v>3</v>
      </c>
    </row>
    <row r="57" spans="1:5">
      <c r="A57" t="s">
        <v>41</v>
      </c>
      <c r="B57" t="s">
        <v>9</v>
      </c>
      <c r="C57" t="s">
        <v>37</v>
      </c>
      <c r="E57">
        <v>18</v>
      </c>
    </row>
    <row r="58" spans="1:5">
      <c r="A58" t="s">
        <v>14</v>
      </c>
      <c r="B58" t="s">
        <v>12</v>
      </c>
      <c r="C58" t="s">
        <v>13</v>
      </c>
      <c r="D58" s="2">
        <v>2133</v>
      </c>
      <c r="E58">
        <v>4</v>
      </c>
    </row>
    <row r="59" spans="1:5">
      <c r="A59" t="s">
        <v>14</v>
      </c>
      <c r="B59" t="s">
        <v>12</v>
      </c>
      <c r="C59" t="s">
        <v>13</v>
      </c>
      <c r="D59" s="2">
        <v>2400</v>
      </c>
      <c r="E59">
        <v>1</v>
      </c>
    </row>
    <row r="60" spans="1:5">
      <c r="A60" t="s">
        <v>14</v>
      </c>
      <c r="B60" t="s">
        <v>12</v>
      </c>
      <c r="C60" t="s">
        <v>13</v>
      </c>
      <c r="D60" s="2">
        <v>3200</v>
      </c>
      <c r="E60">
        <v>1</v>
      </c>
    </row>
    <row r="61" spans="1:6">
      <c r="A61" t="s">
        <v>41</v>
      </c>
      <c r="B61" t="s">
        <v>9</v>
      </c>
      <c r="C61" t="s">
        <v>13</v>
      </c>
      <c r="E61">
        <v>7</v>
      </c>
      <c r="F61" t="s">
        <v>42</v>
      </c>
    </row>
  </sheetData>
  <sortState ref="A2:G43">
    <sortCondition ref="A2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selection activeCell="C35" sqref="C35"/>
    </sheetView>
  </sheetViews>
  <sheetFormatPr defaultColWidth="9.14285714285714" defaultRowHeight="15"/>
  <cols>
    <col min="1" max="1" width="19.5714285714286" customWidth="1"/>
    <col min="2" max="2" width="23.4285714285714" customWidth="1"/>
    <col min="3" max="3" width="16.1428571428571" customWidth="1"/>
    <col min="4" max="4" width="19.4285714285714" customWidth="1"/>
    <col min="5" max="5" width="14.5714285714286" customWidth="1"/>
    <col min="6" max="6" width="22" customWidth="1"/>
    <col min="7" max="7" width="20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9">
      <c r="A2" t="s">
        <v>15</v>
      </c>
      <c r="B2" t="s">
        <v>9</v>
      </c>
      <c r="C2" t="s">
        <v>37</v>
      </c>
      <c r="D2" t="s">
        <v>40</v>
      </c>
      <c r="E2">
        <v>2</v>
      </c>
      <c r="H2" t="s">
        <v>7</v>
      </c>
      <c r="I2" s="1">
        <f>SUM(E2:E34)</f>
        <v>196</v>
      </c>
    </row>
    <row r="3" spans="1:5">
      <c r="A3" t="s">
        <v>21</v>
      </c>
      <c r="B3" t="s">
        <v>9</v>
      </c>
      <c r="C3" t="s">
        <v>37</v>
      </c>
      <c r="D3" t="s">
        <v>26</v>
      </c>
      <c r="E3">
        <v>2</v>
      </c>
    </row>
    <row r="4" spans="1:5">
      <c r="A4" t="s">
        <v>21</v>
      </c>
      <c r="B4" t="s">
        <v>9</v>
      </c>
      <c r="C4" t="s">
        <v>37</v>
      </c>
      <c r="D4" t="s">
        <v>38</v>
      </c>
      <c r="E4">
        <v>3</v>
      </c>
    </row>
    <row r="5" spans="1:5">
      <c r="A5" t="s">
        <v>21</v>
      </c>
      <c r="B5" t="s">
        <v>9</v>
      </c>
      <c r="C5" t="s">
        <v>37</v>
      </c>
      <c r="D5" t="s">
        <v>40</v>
      </c>
      <c r="E5">
        <v>1</v>
      </c>
    </row>
    <row r="6" spans="1:5">
      <c r="A6" t="s">
        <v>21</v>
      </c>
      <c r="B6" t="s">
        <v>9</v>
      </c>
      <c r="C6" t="s">
        <v>13</v>
      </c>
      <c r="D6" t="s">
        <v>36</v>
      </c>
      <c r="E6">
        <v>1</v>
      </c>
    </row>
    <row r="7" spans="1:5">
      <c r="A7" t="s">
        <v>27</v>
      </c>
      <c r="B7" t="s">
        <v>9</v>
      </c>
      <c r="C7" t="s">
        <v>37</v>
      </c>
      <c r="D7" t="s">
        <v>43</v>
      </c>
      <c r="E7">
        <v>3</v>
      </c>
    </row>
    <row r="8" spans="1:5">
      <c r="A8" t="s">
        <v>27</v>
      </c>
      <c r="B8" t="s">
        <v>9</v>
      </c>
      <c r="C8" t="s">
        <v>37</v>
      </c>
      <c r="D8" t="s">
        <v>38</v>
      </c>
      <c r="E8">
        <v>3</v>
      </c>
    </row>
    <row r="9" spans="1:5">
      <c r="A9" t="s">
        <v>27</v>
      </c>
      <c r="B9" t="s">
        <v>9</v>
      </c>
      <c r="C9" t="s">
        <v>37</v>
      </c>
      <c r="D9" t="s">
        <v>40</v>
      </c>
      <c r="E9">
        <v>1</v>
      </c>
    </row>
    <row r="10" spans="1:5">
      <c r="A10" t="s">
        <v>27</v>
      </c>
      <c r="B10" t="s">
        <v>9</v>
      </c>
      <c r="C10" t="s">
        <v>13</v>
      </c>
      <c r="D10" t="s">
        <v>36</v>
      </c>
      <c r="E10">
        <v>1</v>
      </c>
    </row>
    <row r="11" spans="1:5">
      <c r="A11" t="s">
        <v>33</v>
      </c>
      <c r="B11" t="s">
        <v>9</v>
      </c>
      <c r="C11" t="s">
        <v>37</v>
      </c>
      <c r="D11" t="s">
        <v>38</v>
      </c>
      <c r="E11">
        <v>6</v>
      </c>
    </row>
    <row r="12" spans="1:5">
      <c r="A12" t="s">
        <v>33</v>
      </c>
      <c r="B12" t="s">
        <v>9</v>
      </c>
      <c r="C12" t="s">
        <v>37</v>
      </c>
      <c r="D12" t="s">
        <v>26</v>
      </c>
      <c r="E12">
        <v>3</v>
      </c>
    </row>
    <row r="13" spans="1:5">
      <c r="A13" t="s">
        <v>33</v>
      </c>
      <c r="B13" t="s">
        <v>9</v>
      </c>
      <c r="C13" t="s">
        <v>37</v>
      </c>
      <c r="D13" t="s">
        <v>40</v>
      </c>
      <c r="E13">
        <v>2</v>
      </c>
    </row>
    <row r="14" spans="1:5">
      <c r="A14" t="s">
        <v>33</v>
      </c>
      <c r="B14" t="s">
        <v>9</v>
      </c>
      <c r="C14" t="s">
        <v>37</v>
      </c>
      <c r="D14" t="s">
        <v>43</v>
      </c>
      <c r="E14">
        <v>1</v>
      </c>
    </row>
    <row r="15" spans="1:5">
      <c r="A15" t="s">
        <v>33</v>
      </c>
      <c r="B15" t="s">
        <v>9</v>
      </c>
      <c r="C15" t="s">
        <v>13</v>
      </c>
      <c r="D15" t="s">
        <v>34</v>
      </c>
      <c r="E15">
        <v>1</v>
      </c>
    </row>
    <row r="16" spans="1:5">
      <c r="A16" t="s">
        <v>33</v>
      </c>
      <c r="B16" t="s">
        <v>9</v>
      </c>
      <c r="C16" t="s">
        <v>10</v>
      </c>
      <c r="D16" t="s">
        <v>11</v>
      </c>
      <c r="E16">
        <f>10+10+10+2</f>
        <v>32</v>
      </c>
    </row>
    <row r="17" spans="1:5">
      <c r="A17" t="s">
        <v>27</v>
      </c>
      <c r="B17" t="s">
        <v>9</v>
      </c>
      <c r="C17" t="s">
        <v>10</v>
      </c>
      <c r="D17" t="s">
        <v>11</v>
      </c>
      <c r="E17">
        <f>10+5</f>
        <v>15</v>
      </c>
    </row>
    <row r="18" spans="1:5">
      <c r="A18" t="s">
        <v>14</v>
      </c>
      <c r="B18" t="s">
        <v>12</v>
      </c>
      <c r="C18" t="s">
        <v>10</v>
      </c>
      <c r="D18" s="2">
        <v>2400</v>
      </c>
      <c r="E18">
        <f>10+3</f>
        <v>13</v>
      </c>
    </row>
    <row r="19" spans="1:5">
      <c r="A19" t="s">
        <v>8</v>
      </c>
      <c r="B19" t="s">
        <v>9</v>
      </c>
      <c r="C19" t="s">
        <v>10</v>
      </c>
      <c r="D19" t="s">
        <v>11</v>
      </c>
      <c r="E19">
        <v>3</v>
      </c>
    </row>
    <row r="20" spans="1:5">
      <c r="A20" t="s">
        <v>21</v>
      </c>
      <c r="B20" t="s">
        <v>9</v>
      </c>
      <c r="C20" t="s">
        <v>10</v>
      </c>
      <c r="D20" t="s">
        <v>11</v>
      </c>
      <c r="E20">
        <v>5</v>
      </c>
    </row>
    <row r="21" spans="1:5">
      <c r="A21" t="s">
        <v>15</v>
      </c>
      <c r="B21" t="s">
        <v>9</v>
      </c>
      <c r="C21" t="s">
        <v>10</v>
      </c>
      <c r="D21" t="s">
        <v>11</v>
      </c>
      <c r="E21">
        <v>4</v>
      </c>
    </row>
    <row r="22" spans="1:5">
      <c r="A22" t="s">
        <v>41</v>
      </c>
      <c r="B22" t="s">
        <v>9</v>
      </c>
      <c r="C22" t="s">
        <v>10</v>
      </c>
      <c r="D22" t="s">
        <v>11</v>
      </c>
      <c r="E22">
        <v>2</v>
      </c>
    </row>
    <row r="23" spans="1:5">
      <c r="A23" t="s">
        <v>27</v>
      </c>
      <c r="B23" t="s">
        <v>9</v>
      </c>
      <c r="C23" t="s">
        <v>10</v>
      </c>
      <c r="D23" t="s">
        <v>18</v>
      </c>
      <c r="E23">
        <f>10+10+10+11</f>
        <v>41</v>
      </c>
    </row>
    <row r="24" spans="1:5">
      <c r="A24" t="s">
        <v>21</v>
      </c>
      <c r="B24" t="s">
        <v>9</v>
      </c>
      <c r="C24" t="s">
        <v>10</v>
      </c>
      <c r="D24" t="s">
        <v>18</v>
      </c>
      <c r="E24">
        <f>10+10+4</f>
        <v>24</v>
      </c>
    </row>
    <row r="25" spans="1:5">
      <c r="A25" t="s">
        <v>33</v>
      </c>
      <c r="B25" t="s">
        <v>9</v>
      </c>
      <c r="C25" t="s">
        <v>10</v>
      </c>
      <c r="D25" t="s">
        <v>18</v>
      </c>
      <c r="E25">
        <v>5</v>
      </c>
    </row>
    <row r="26" spans="1:5">
      <c r="A26" t="s">
        <v>15</v>
      </c>
      <c r="B26" t="s">
        <v>9</v>
      </c>
      <c r="C26" t="s">
        <v>10</v>
      </c>
      <c r="D26" t="s">
        <v>18</v>
      </c>
      <c r="E26">
        <v>2</v>
      </c>
    </row>
    <row r="27" spans="1:5">
      <c r="A27" t="s">
        <v>8</v>
      </c>
      <c r="B27" t="s">
        <v>9</v>
      </c>
      <c r="C27" t="s">
        <v>10</v>
      </c>
      <c r="D27" t="s">
        <v>18</v>
      </c>
      <c r="E27">
        <v>1</v>
      </c>
    </row>
    <row r="28" spans="1:5">
      <c r="A28" t="s">
        <v>41</v>
      </c>
      <c r="B28" t="s">
        <v>9</v>
      </c>
      <c r="C28" t="s">
        <v>10</v>
      </c>
      <c r="D28" t="s">
        <v>18</v>
      </c>
      <c r="E28">
        <v>2</v>
      </c>
    </row>
    <row r="29" spans="1:5">
      <c r="A29" t="s">
        <v>27</v>
      </c>
      <c r="B29" t="s">
        <v>9</v>
      </c>
      <c r="C29" t="s">
        <v>10</v>
      </c>
      <c r="D29" t="s">
        <v>43</v>
      </c>
      <c r="E29">
        <v>7</v>
      </c>
    </row>
    <row r="30" spans="1:5">
      <c r="A30" t="s">
        <v>33</v>
      </c>
      <c r="B30" t="s">
        <v>9</v>
      </c>
      <c r="C30" t="s">
        <v>10</v>
      </c>
      <c r="D30" t="s">
        <v>43</v>
      </c>
      <c r="E30">
        <v>5</v>
      </c>
    </row>
    <row r="31" spans="1:5">
      <c r="A31" t="s">
        <v>14</v>
      </c>
      <c r="B31" t="s">
        <v>12</v>
      </c>
      <c r="C31" t="s">
        <v>10</v>
      </c>
      <c r="D31" t="s">
        <v>43</v>
      </c>
      <c r="E31">
        <v>1</v>
      </c>
    </row>
    <row r="32" spans="1:5">
      <c r="A32" t="s">
        <v>21</v>
      </c>
      <c r="B32" t="s">
        <v>9</v>
      </c>
      <c r="C32" t="s">
        <v>10</v>
      </c>
      <c r="D32" t="s">
        <v>43</v>
      </c>
      <c r="E32">
        <v>1</v>
      </c>
    </row>
    <row r="33" spans="1:5">
      <c r="A33" t="s">
        <v>15</v>
      </c>
      <c r="B33" t="s">
        <v>9</v>
      </c>
      <c r="C33" t="s">
        <v>10</v>
      </c>
      <c r="D33" t="s">
        <v>43</v>
      </c>
      <c r="E33">
        <v>1</v>
      </c>
    </row>
    <row r="34" spans="1:5">
      <c r="A34" t="s">
        <v>41</v>
      </c>
      <c r="B34" t="s">
        <v>9</v>
      </c>
      <c r="C34" t="s">
        <v>10</v>
      </c>
      <c r="D34" t="s">
        <v>43</v>
      </c>
      <c r="E34">
        <v>2</v>
      </c>
    </row>
  </sheetData>
  <sortState ref="A2:G15">
    <sortCondition ref="A2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K2" sqref="K2"/>
    </sheetView>
  </sheetViews>
  <sheetFormatPr defaultColWidth="9.14285714285714" defaultRowHeight="15"/>
  <cols>
    <col min="1" max="1" width="19.1428571428571" customWidth="1"/>
    <col min="2" max="2" width="16.8571428571429" customWidth="1"/>
    <col min="3" max="3" width="21.4285714285714" customWidth="1"/>
    <col min="4" max="4" width="24" customWidth="1"/>
    <col min="5" max="5" width="22.8571428571429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7</v>
      </c>
      <c r="L1" s="1">
        <f>SUM(E2:E34)</f>
        <v>425</v>
      </c>
    </row>
    <row r="2" spans="1:5">
      <c r="A2" t="s">
        <v>44</v>
      </c>
      <c r="B2" t="s">
        <v>45</v>
      </c>
      <c r="C2" t="s">
        <v>10</v>
      </c>
      <c r="D2" t="s">
        <v>46</v>
      </c>
      <c r="E2">
        <f>10+7+2</f>
        <v>19</v>
      </c>
    </row>
    <row r="3" spans="1:5">
      <c r="A3" t="s">
        <v>47</v>
      </c>
      <c r="B3" t="s">
        <v>48</v>
      </c>
      <c r="C3" t="s">
        <v>10</v>
      </c>
      <c r="D3" t="s">
        <v>49</v>
      </c>
      <c r="E3">
        <f>5+4+5</f>
        <v>14</v>
      </c>
    </row>
    <row r="4" spans="1:5">
      <c r="A4" t="s">
        <v>47</v>
      </c>
      <c r="B4" t="s">
        <v>48</v>
      </c>
      <c r="C4" t="s">
        <v>10</v>
      </c>
      <c r="D4" t="s">
        <v>46</v>
      </c>
      <c r="E4">
        <f>6</f>
        <v>6</v>
      </c>
    </row>
    <row r="5" spans="1:5">
      <c r="A5" t="s">
        <v>47</v>
      </c>
      <c r="B5" t="s">
        <v>45</v>
      </c>
      <c r="C5" t="s">
        <v>10</v>
      </c>
      <c r="D5" t="s">
        <v>49</v>
      </c>
      <c r="E5">
        <v>4</v>
      </c>
    </row>
    <row r="6" spans="1:5">
      <c r="A6" t="s">
        <v>47</v>
      </c>
      <c r="B6" t="s">
        <v>45</v>
      </c>
      <c r="C6" t="s">
        <v>13</v>
      </c>
      <c r="D6" t="s">
        <v>49</v>
      </c>
      <c r="E6">
        <v>3</v>
      </c>
    </row>
    <row r="7" spans="1:5">
      <c r="A7" t="s">
        <v>47</v>
      </c>
      <c r="B7" t="s">
        <v>45</v>
      </c>
      <c r="C7" t="s">
        <v>13</v>
      </c>
      <c r="D7" t="s">
        <v>46</v>
      </c>
      <c r="E7">
        <v>6</v>
      </c>
    </row>
    <row r="8" spans="1:5">
      <c r="A8" t="s">
        <v>15</v>
      </c>
      <c r="B8" t="s">
        <v>45</v>
      </c>
      <c r="C8" t="s">
        <v>13</v>
      </c>
      <c r="D8" t="s">
        <v>49</v>
      </c>
      <c r="E8">
        <v>3</v>
      </c>
    </row>
    <row r="9" spans="1:5">
      <c r="A9" t="s">
        <v>21</v>
      </c>
      <c r="B9" t="s">
        <v>45</v>
      </c>
      <c r="C9" t="s">
        <v>10</v>
      </c>
      <c r="D9" t="s">
        <v>46</v>
      </c>
      <c r="E9">
        <f>2</f>
        <v>2</v>
      </c>
    </row>
    <row r="10" spans="1:5">
      <c r="A10" t="s">
        <v>50</v>
      </c>
      <c r="B10" t="s">
        <v>45</v>
      </c>
      <c r="C10" t="s">
        <v>10</v>
      </c>
      <c r="D10" t="s">
        <v>46</v>
      </c>
      <c r="E10">
        <v>4</v>
      </c>
    </row>
    <row r="11" spans="1:5">
      <c r="A11" t="s">
        <v>27</v>
      </c>
      <c r="B11" t="s">
        <v>45</v>
      </c>
      <c r="C11" t="s">
        <v>13</v>
      </c>
      <c r="D11" t="s">
        <v>46</v>
      </c>
      <c r="E11">
        <f>10+11+10+10+8</f>
        <v>49</v>
      </c>
    </row>
    <row r="12" spans="1:5">
      <c r="A12" t="s">
        <v>27</v>
      </c>
      <c r="B12" t="s">
        <v>45</v>
      </c>
      <c r="C12" t="s">
        <v>13</v>
      </c>
      <c r="D12" t="s">
        <v>49</v>
      </c>
      <c r="E12">
        <f>10+10+1+7+7+10</f>
        <v>45</v>
      </c>
    </row>
    <row r="13" spans="1:5">
      <c r="A13" t="s">
        <v>27</v>
      </c>
      <c r="B13" t="s">
        <v>45</v>
      </c>
      <c r="C13" t="s">
        <v>10</v>
      </c>
      <c r="D13" t="s">
        <v>49</v>
      </c>
      <c r="E13">
        <f>2+5+2+2+4+10+3+5+9+1+3</f>
        <v>46</v>
      </c>
    </row>
    <row r="14" spans="1:5">
      <c r="A14" t="s">
        <v>27</v>
      </c>
      <c r="B14" t="s">
        <v>48</v>
      </c>
      <c r="C14" t="s">
        <v>10</v>
      </c>
      <c r="D14" t="s">
        <v>49</v>
      </c>
      <c r="E14">
        <f>4+11+1+4+1+1+2+2</f>
        <v>26</v>
      </c>
    </row>
    <row r="15" spans="1:5">
      <c r="A15" t="s">
        <v>27</v>
      </c>
      <c r="B15" t="s">
        <v>45</v>
      </c>
      <c r="C15" t="s">
        <v>10</v>
      </c>
      <c r="D15" t="s">
        <v>51</v>
      </c>
      <c r="E15">
        <f>8</f>
        <v>8</v>
      </c>
    </row>
    <row r="16" spans="1:5">
      <c r="A16" t="s">
        <v>27</v>
      </c>
      <c r="B16" t="s">
        <v>48</v>
      </c>
      <c r="C16" t="s">
        <v>10</v>
      </c>
      <c r="D16" t="s">
        <v>51</v>
      </c>
      <c r="E16">
        <f>2+1+1+3</f>
        <v>7</v>
      </c>
    </row>
    <row r="17" spans="1:5">
      <c r="A17" t="s">
        <v>27</v>
      </c>
      <c r="B17" t="s">
        <v>45</v>
      </c>
      <c r="C17" t="s">
        <v>10</v>
      </c>
      <c r="D17" t="s">
        <v>46</v>
      </c>
      <c r="E17">
        <f>2+2+2</f>
        <v>6</v>
      </c>
    </row>
    <row r="18" spans="1:5">
      <c r="A18" t="s">
        <v>27</v>
      </c>
      <c r="B18" t="s">
        <v>48</v>
      </c>
      <c r="C18" t="s">
        <v>13</v>
      </c>
      <c r="D18" t="s">
        <v>46</v>
      </c>
      <c r="E18">
        <f>7+1+1+8+10+3</f>
        <v>30</v>
      </c>
    </row>
    <row r="19" spans="1:5">
      <c r="A19" t="s">
        <v>27</v>
      </c>
      <c r="B19" t="s">
        <v>48</v>
      </c>
      <c r="C19" t="s">
        <v>13</v>
      </c>
      <c r="D19" t="s">
        <v>49</v>
      </c>
      <c r="E19">
        <f>3+1</f>
        <v>4</v>
      </c>
    </row>
    <row r="20" spans="1:5">
      <c r="A20" t="s">
        <v>33</v>
      </c>
      <c r="B20" t="s">
        <v>45</v>
      </c>
      <c r="C20" t="s">
        <v>10</v>
      </c>
      <c r="D20" t="s">
        <v>52</v>
      </c>
      <c r="E20">
        <v>8</v>
      </c>
    </row>
    <row r="21" spans="1:5">
      <c r="A21" t="s">
        <v>33</v>
      </c>
      <c r="B21" t="s">
        <v>45</v>
      </c>
      <c r="C21" t="s">
        <v>10</v>
      </c>
      <c r="D21" t="s">
        <v>46</v>
      </c>
      <c r="E21">
        <f>2+6+2+2</f>
        <v>12</v>
      </c>
    </row>
    <row r="22" spans="1:5">
      <c r="A22" t="s">
        <v>33</v>
      </c>
      <c r="B22" t="s">
        <v>48</v>
      </c>
      <c r="C22" t="s">
        <v>10</v>
      </c>
      <c r="D22" t="s">
        <v>49</v>
      </c>
      <c r="E22">
        <f>10+6+2+10</f>
        <v>28</v>
      </c>
    </row>
    <row r="23" spans="1:5">
      <c r="A23" t="s">
        <v>33</v>
      </c>
      <c r="B23" t="s">
        <v>48</v>
      </c>
      <c r="C23" t="s">
        <v>13</v>
      </c>
      <c r="D23" t="s">
        <v>49</v>
      </c>
      <c r="E23">
        <f>5</f>
        <v>5</v>
      </c>
    </row>
    <row r="24" spans="1:5">
      <c r="A24" t="s">
        <v>33</v>
      </c>
      <c r="B24" t="s">
        <v>48</v>
      </c>
      <c r="C24" t="s">
        <v>13</v>
      </c>
      <c r="D24" t="s">
        <v>46</v>
      </c>
      <c r="E24">
        <f>5+10+4+7</f>
        <v>26</v>
      </c>
    </row>
    <row r="25" spans="1:5">
      <c r="A25" t="s">
        <v>33</v>
      </c>
      <c r="B25" t="s">
        <v>45</v>
      </c>
      <c r="C25" t="s">
        <v>10</v>
      </c>
      <c r="D25" t="s">
        <v>51</v>
      </c>
      <c r="E25">
        <f>4+8</f>
        <v>12</v>
      </c>
    </row>
    <row r="26" spans="1:5">
      <c r="A26" t="s">
        <v>33</v>
      </c>
      <c r="B26" t="s">
        <v>45</v>
      </c>
      <c r="C26" t="s">
        <v>10</v>
      </c>
      <c r="D26" t="s">
        <v>53</v>
      </c>
      <c r="E26">
        <v>1</v>
      </c>
    </row>
    <row r="27" spans="1:5">
      <c r="A27" t="s">
        <v>33</v>
      </c>
      <c r="B27" t="s">
        <v>45</v>
      </c>
      <c r="C27" t="s">
        <v>13</v>
      </c>
      <c r="D27" t="s">
        <v>52</v>
      </c>
      <c r="E27">
        <v>2</v>
      </c>
    </row>
    <row r="28" spans="1:5">
      <c r="A28" t="s">
        <v>21</v>
      </c>
      <c r="B28" t="s">
        <v>48</v>
      </c>
      <c r="C28" t="s">
        <v>13</v>
      </c>
      <c r="D28" t="s">
        <v>46</v>
      </c>
      <c r="E28">
        <v>4</v>
      </c>
    </row>
    <row r="29" spans="1:5">
      <c r="A29" t="s">
        <v>27</v>
      </c>
      <c r="B29" t="s">
        <v>48</v>
      </c>
      <c r="C29" t="s">
        <v>10</v>
      </c>
      <c r="D29" t="s">
        <v>54</v>
      </c>
      <c r="E29">
        <v>4</v>
      </c>
    </row>
    <row r="30" spans="1:5">
      <c r="A30" t="s">
        <v>27</v>
      </c>
      <c r="B30" t="s">
        <v>48</v>
      </c>
      <c r="C30" t="s">
        <v>10</v>
      </c>
      <c r="D30" t="s">
        <v>51</v>
      </c>
      <c r="E30">
        <v>3</v>
      </c>
    </row>
    <row r="31" spans="1:5">
      <c r="A31" t="s">
        <v>47</v>
      </c>
      <c r="B31" t="s">
        <v>48</v>
      </c>
      <c r="C31" t="s">
        <v>10</v>
      </c>
      <c r="D31" t="s">
        <v>55</v>
      </c>
      <c r="E31">
        <v>18</v>
      </c>
    </row>
    <row r="32" spans="1:5">
      <c r="A32" t="s">
        <v>27</v>
      </c>
      <c r="B32" t="s">
        <v>45</v>
      </c>
      <c r="C32" t="s">
        <v>10</v>
      </c>
      <c r="D32" t="s">
        <v>55</v>
      </c>
      <c r="E32">
        <v>4</v>
      </c>
    </row>
    <row r="33" spans="1:5">
      <c r="A33" t="s">
        <v>47</v>
      </c>
      <c r="B33" t="s">
        <v>45</v>
      </c>
      <c r="C33" t="s">
        <v>13</v>
      </c>
      <c r="D33" t="s">
        <v>56</v>
      </c>
      <c r="E33">
        <v>11</v>
      </c>
    </row>
    <row r="34" spans="1:5">
      <c r="A34" t="s">
        <v>27</v>
      </c>
      <c r="B34" t="s">
        <v>45</v>
      </c>
      <c r="C34" t="s">
        <v>13</v>
      </c>
      <c r="D34" t="s">
        <v>52</v>
      </c>
      <c r="E34">
        <v>5</v>
      </c>
    </row>
  </sheetData>
  <sortState ref="A2:E25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PC4</vt:lpstr>
      <vt:lpstr>PC4 LAPTOP</vt:lpstr>
      <vt:lpstr>PC3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ebtes</dc:creator>
  <cp:lastModifiedBy>ebtes</cp:lastModifiedBy>
  <dcterms:created xsi:type="dcterms:W3CDTF">2025-12-29T18:55:41Z</dcterms:created>
  <dcterms:modified xsi:type="dcterms:W3CDTF">2025-12-30T17:26:02Z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C6ADB5BD36BB49058744B5AB3EC0ABBB_11</vt:lpwstr>
  </property>
  <property fmtid="{D5CDD505-2E9C-101B-9397-08002B2CF9AE}" pid="3" name="KSOProductBuildVer">
    <vt:lpwstr>1033-12.2.0.23196</vt:lpwstr>
  </property>
</Properties>
</file>