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externalLinks/externalLink2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X:\Marianna FCI Shared\BACKUP\"/>
    </mc:Choice>
  </mc:AlternateContent>
  <bookViews>
    <workbookView xWindow="0" yWindow="0" windowWidth="24000" windowHeight="9000"/>
  </bookViews>
  <sheets>
    <sheet name="CPU-272600" sheetId="1" r:id="rId1"/>
  </sheets>
  <externalReferences>
    <externalReference r:id="rId2"/>
    <externalReference r:id="rId3"/>
  </externalReferences>
  <definedNames>
    <definedName name="_RCS2">OFFSET('[1]SS Codes'!$E$2,0,0,COUNTA('[1]SS Codes'!$E:$E),1)</definedName>
    <definedName name="Agent">'[2]IIL 1'!$C$3:$C$150</definedName>
    <definedName name="Methods_of_Shipment">[2]POSTAL!$K$2:$K$5</definedName>
    <definedName name="_xlnm.Print_Area" localSheetId="0">'CPU-272600'!$A$1:$P$31</definedName>
    <definedName name="Vendor">OFFSET([2]Vendors!$A$2,0,0,[2]Vendors!$C$1,1)</definedName>
  </definedNames>
  <calcPr calcId="162913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P7" i="1" l="1"/>
  <c r="P10" i="1"/>
  <c r="V10" i="1"/>
  <c r="P11" i="1"/>
  <c r="V11" i="1"/>
  <c r="P12" i="1"/>
  <c r="V12" i="1"/>
  <c r="P13" i="1"/>
  <c r="V13" i="1"/>
  <c r="P14" i="1"/>
  <c r="P15" i="1"/>
  <c r="P16" i="1"/>
  <c r="P17" i="1"/>
  <c r="P18" i="1"/>
  <c r="P19" i="1"/>
  <c r="P20" i="1"/>
  <c r="P21" i="1"/>
  <c r="P22" i="1"/>
  <c r="P23" i="1"/>
  <c r="P24" i="1"/>
  <c r="P25" i="1"/>
  <c r="P26" i="1"/>
  <c r="P27" i="1"/>
  <c r="P28" i="1"/>
  <c r="K31" i="1"/>
  <c r="V15" i="1" l="1"/>
  <c r="P31" i="1"/>
</calcChain>
</file>

<file path=xl/sharedStrings.xml><?xml version="1.0" encoding="utf-8"?>
<sst xmlns="http://schemas.openxmlformats.org/spreadsheetml/2006/main" count="163" uniqueCount="51">
  <si>
    <t>TOTAL</t>
  </si>
  <si>
    <t>ALL UNITS ARE SOLD WITHOUT H.D.D./S.S.D.                                                                      ALL UNITS ARE WITHOUT H.D.D./S.S.D.</t>
  </si>
  <si>
    <t>C4 - Used Good</t>
  </si>
  <si>
    <t>F3</t>
  </si>
  <si>
    <t>TOWER</t>
  </si>
  <si>
    <t>Y</t>
  </si>
  <si>
    <t>PC4</t>
  </si>
  <si>
    <t>Xeon Silver 4208 (X2)</t>
  </si>
  <si>
    <t>Quadro RTX4000</t>
  </si>
  <si>
    <t>DELL</t>
  </si>
  <si>
    <t>C3 - Used Fair</t>
  </si>
  <si>
    <t>Quadro P4000</t>
  </si>
  <si>
    <t>Regular CPU</t>
  </si>
  <si>
    <t>C5 - Used Very Good</t>
  </si>
  <si>
    <t>Servers</t>
  </si>
  <si>
    <t>Workstations</t>
  </si>
  <si>
    <t>Tab Colors</t>
  </si>
  <si>
    <t>Total</t>
  </si>
  <si>
    <t xml:space="preserve"> </t>
  </si>
  <si>
    <t>C6 - Used Excellent</t>
  </si>
  <si>
    <t>Bid Amount</t>
  </si>
  <si>
    <t>Bid/Unit</t>
  </si>
  <si>
    <t>COSMETIC CODE</t>
  </si>
  <si>
    <r>
      <t>FUNCTION</t>
    </r>
    <r>
      <rPr>
        <b/>
        <sz val="11"/>
        <color theme="1"/>
        <rFont val="Calibri"/>
        <family val="2"/>
        <scheme val="minor"/>
      </rPr>
      <t xml:space="preserve">   </t>
    </r>
    <r>
      <rPr>
        <b/>
        <u/>
        <sz val="11"/>
        <color theme="1"/>
        <rFont val="Calibri"/>
        <family val="2"/>
        <scheme val="minor"/>
      </rPr>
      <t>CODE</t>
    </r>
  </si>
  <si>
    <t>FORM FACTOR</t>
  </si>
  <si>
    <t>QTY</t>
  </si>
  <si>
    <t>CADDY QTY</t>
  </si>
  <si>
    <t>DVD/RW</t>
  </si>
  <si>
    <t>DDR TYPE</t>
  </si>
  <si>
    <t>RAM</t>
  </si>
  <si>
    <t>SPEED</t>
  </si>
  <si>
    <t>PROCESSOR</t>
  </si>
  <si>
    <t>GPU</t>
  </si>
  <si>
    <t>MODEL</t>
  </si>
  <si>
    <t>MAKE</t>
  </si>
  <si>
    <t>#</t>
  </si>
  <si>
    <t>CPU-272600</t>
  </si>
  <si>
    <t>CONTROL NUMBER:</t>
  </si>
  <si>
    <t>Description: DELL PRECISION (Workstations)</t>
  </si>
  <si>
    <t>Date:</t>
  </si>
  <si>
    <t>Weight: 1266 lbs</t>
  </si>
  <si>
    <t>Fax:</t>
  </si>
  <si>
    <t>Phone:</t>
  </si>
  <si>
    <t xml:space="preserve">  Phone:   (850) 526-7042</t>
  </si>
  <si>
    <t>City/State/Zip:</t>
  </si>
  <si>
    <t xml:space="preserve">  Marianna, FL 32446</t>
  </si>
  <si>
    <t>Address:</t>
  </si>
  <si>
    <t xml:space="preserve">  3625 FCI Road</t>
  </si>
  <si>
    <t>Name:</t>
  </si>
  <si>
    <t>Number:</t>
  </si>
  <si>
    <t>XEON SiLVER 4110 (X2)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</si>
</sst>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0.0"/>
  </numFmts>
  <fonts count="14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color theme="0"/>
      <name val="Calibri"/>
      <family val="2"/>
      <scheme val="minor"/>
    </font>
    <font>
      <sz val="11"/>
      <name val="Calibri"/>
      <family val="2"/>
      <scheme val="minor"/>
    </font>
    <font>
      <b/>
      <sz val="11"/>
      <name val="Calibri"/>
      <family val="2"/>
      <scheme val="minor"/>
    </font>
    <font>
      <sz val="10"/>
      <color theme="1"/>
      <name val="Calibri"/>
      <family val="2"/>
      <scheme val="minor"/>
    </font>
    <font>
      <sz val="8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sz val="11"/>
      <color rgb="FF00B050"/>
      <name val="Calibri"/>
      <family val="2"/>
      <scheme val="minor"/>
    </font>
    <font>
      <b/>
      <u/>
      <sz val="11"/>
      <color theme="1"/>
      <name val="Calibri"/>
      <family val="2"/>
      <scheme val="minor"/>
    </font>
    <font>
      <b/>
      <sz val="14"/>
      <name val="Calibri"/>
      <family val="2"/>
      <scheme val="minor"/>
    </font>
    <font>
      <b/>
      <sz val="12"/>
      <color theme="1"/>
      <name val="Calibri"/>
      <family val="2"/>
      <scheme val="minor"/>
    </font>
    <font>
      <b/>
      <sz val="11"/>
      <color rgb="FF00B050"/>
      <name val="Calibri"/>
      <family val="2"/>
      <scheme val="minor"/>
    </font>
    <font>
      <b/>
      <sz val="11"/>
      <color rgb="FFFF0000"/>
      <name val="Calibri"/>
      <family val="2"/>
      <scheme val="minor"/>
    </font>
  </fonts>
  <fills count="6">
    <fill>
      <patternFill patternType="none"/>
    </fill>
    <fill>
      <patternFill patternType="gray125"/>
    </fill>
    <fill>
      <patternFill patternType="solid">
        <fgColor theme="0" tint="-0.14999847407452621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rgb="FF00B0F0"/>
        <bgColor indexed="64"/>
      </patternFill>
    </fill>
  </fills>
  <borders count="16">
    <border>
      <left/>
      <right/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double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double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double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thin">
        <color indexed="64"/>
      </left>
      <right/>
      <top/>
      <bottom/>
      <diagonal/>
    </border>
  </borders>
  <cellStyleXfs count="1">
    <xf numFmtId="0" fontId="0" fillId="0" borderId="0"/>
  </cellStyleXfs>
  <cellXfs count="76">
    <xf numFmtId="0" fontId="0" fillId="0" borderId="0" xfId="0"/>
    <xf numFmtId="2" fontId="3" fillId="0" borderId="1" xfId="0" applyNumberFormat="1" applyFont="1" applyFill="1" applyBorder="1" applyAlignment="1">
      <alignment horizontal="right" vertical="center"/>
    </xf>
    <xf numFmtId="0" fontId="3" fillId="0" borderId="2" xfId="0" applyFont="1" applyFill="1" applyBorder="1" applyAlignment="1">
      <alignment vertical="center"/>
    </xf>
    <xf numFmtId="0" fontId="2" fillId="0" borderId="2" xfId="0" applyFont="1" applyFill="1" applyBorder="1" applyAlignment="1">
      <alignment horizontal="center" vertical="center"/>
    </xf>
    <xf numFmtId="0" fontId="4" fillId="2" borderId="1" xfId="0" applyFont="1" applyFill="1" applyBorder="1" applyAlignment="1">
      <alignment horizontal="center" vertical="center"/>
    </xf>
    <xf numFmtId="0" fontId="2" fillId="0" borderId="2" xfId="0" applyFont="1" applyFill="1" applyBorder="1" applyAlignment="1">
      <alignment horizontal="center"/>
    </xf>
    <xf numFmtId="0" fontId="3" fillId="0" borderId="2" xfId="0" applyFont="1" applyFill="1" applyBorder="1" applyAlignment="1">
      <alignment horizontal="center"/>
    </xf>
    <xf numFmtId="0" fontId="0" fillId="0" borderId="2" xfId="0" applyFill="1" applyBorder="1" applyAlignment="1">
      <alignment horizontal="center"/>
    </xf>
    <xf numFmtId="2" fontId="3" fillId="0" borderId="1" xfId="0" applyNumberFormat="1" applyFont="1" applyBorder="1" applyAlignment="1">
      <alignment horizontal="center" vertical="center"/>
    </xf>
    <xf numFmtId="0" fontId="3" fillId="0" borderId="1" xfId="0" applyFont="1" applyBorder="1" applyAlignment="1">
      <alignment horizontal="center"/>
    </xf>
    <xf numFmtId="0" fontId="5" fillId="0" borderId="1" xfId="0" applyFont="1" applyBorder="1" applyAlignment="1">
      <alignment horizontal="center" wrapText="1"/>
    </xf>
    <xf numFmtId="0" fontId="6" fillId="0" borderId="1" xfId="0" applyFont="1" applyBorder="1" applyAlignment="1">
      <alignment horizontal="center" wrapText="1"/>
    </xf>
    <xf numFmtId="0" fontId="3" fillId="3" borderId="1" xfId="0" applyFont="1" applyFill="1" applyBorder="1" applyAlignment="1">
      <alignment horizontal="center"/>
    </xf>
    <xf numFmtId="0" fontId="5" fillId="3" borderId="1" xfId="0" applyFont="1" applyFill="1" applyBorder="1" applyAlignment="1">
      <alignment horizontal="center"/>
    </xf>
    <xf numFmtId="164" fontId="5" fillId="3" borderId="1" xfId="0" applyNumberFormat="1" applyFont="1" applyFill="1" applyBorder="1" applyAlignment="1">
      <alignment horizontal="center"/>
    </xf>
    <xf numFmtId="0" fontId="5" fillId="3" borderId="3" xfId="0" applyFont="1" applyFill="1" applyBorder="1" applyAlignment="1">
      <alignment horizontal="center"/>
    </xf>
    <xf numFmtId="0" fontId="0" fillId="0" borderId="2" xfId="0" applyBorder="1" applyAlignment="1">
      <alignment horizontal="center"/>
    </xf>
    <xf numFmtId="0" fontId="3" fillId="0" borderId="1" xfId="0" applyFont="1" applyBorder="1" applyAlignment="1">
      <alignment horizontal="center" vertical="center"/>
    </xf>
    <xf numFmtId="0" fontId="0" fillId="0" borderId="2" xfId="0" applyFont="1" applyBorder="1" applyAlignment="1">
      <alignment horizontal="center" vertical="center" wrapText="1"/>
    </xf>
    <xf numFmtId="0" fontId="0" fillId="0" borderId="1" xfId="0" applyFont="1" applyBorder="1" applyAlignment="1">
      <alignment horizontal="center" vertical="center" wrapText="1"/>
    </xf>
    <xf numFmtId="0" fontId="3" fillId="3" borderId="1" xfId="0" applyFont="1" applyFill="1" applyBorder="1" applyAlignment="1">
      <alignment horizontal="center" vertical="center"/>
    </xf>
    <xf numFmtId="0" fontId="3" fillId="3" borderId="2" xfId="0" applyFont="1" applyFill="1" applyBorder="1" applyAlignment="1">
      <alignment horizontal="center" vertical="center"/>
    </xf>
    <xf numFmtId="0" fontId="0" fillId="3" borderId="2" xfId="0" applyFont="1" applyFill="1" applyBorder="1" applyAlignment="1">
      <alignment horizontal="center" vertical="center"/>
    </xf>
    <xf numFmtId="164" fontId="0" fillId="3" borderId="2" xfId="0" applyNumberFormat="1" applyFont="1" applyFill="1" applyBorder="1" applyAlignment="1">
      <alignment horizontal="center" vertical="center"/>
    </xf>
    <xf numFmtId="0" fontId="0" fillId="3" borderId="3" xfId="0" applyFont="1" applyFill="1" applyBorder="1" applyAlignment="1">
      <alignment horizontal="center" vertical="center"/>
    </xf>
    <xf numFmtId="0" fontId="8" fillId="0" borderId="0" xfId="0" applyFont="1"/>
    <xf numFmtId="0" fontId="4" fillId="0" borderId="2" xfId="0" applyFont="1" applyFill="1" applyBorder="1"/>
    <xf numFmtId="0" fontId="4" fillId="4" borderId="2" xfId="0" applyFont="1" applyFill="1" applyBorder="1"/>
    <xf numFmtId="0" fontId="4" fillId="5" borderId="2" xfId="0" applyFont="1" applyFill="1" applyBorder="1"/>
    <xf numFmtId="0" fontId="1" fillId="2" borderId="2" xfId="0" applyFont="1" applyFill="1" applyBorder="1" applyAlignment="1">
      <alignment horizontal="center" vertical="center"/>
    </xf>
    <xf numFmtId="0" fontId="0" fillId="0" borderId="2" xfId="0" applyBorder="1" applyAlignment="1">
      <alignment horizontal="center" vertical="center"/>
    </xf>
    <xf numFmtId="0" fontId="1" fillId="0" borderId="6" xfId="0" applyFont="1" applyFill="1" applyBorder="1" applyAlignment="1">
      <alignment horizontal="center"/>
    </xf>
    <xf numFmtId="0" fontId="9" fillId="0" borderId="7" xfId="0" applyFont="1" applyBorder="1" applyAlignment="1">
      <alignment horizontal="center" wrapText="1"/>
    </xf>
    <xf numFmtId="0" fontId="9" fillId="0" borderId="8" xfId="0" applyFont="1" applyBorder="1" applyAlignment="1">
      <alignment horizontal="center" vertical="center" wrapText="1"/>
    </xf>
    <xf numFmtId="0" fontId="1" fillId="0" borderId="9" xfId="0" applyFont="1" applyFill="1" applyBorder="1" applyAlignment="1">
      <alignment horizontal="center" wrapText="1"/>
    </xf>
    <xf numFmtId="0" fontId="1" fillId="0" borderId="9" xfId="0" applyFont="1" applyFill="1" applyBorder="1" applyAlignment="1">
      <alignment horizontal="center"/>
    </xf>
    <xf numFmtId="0" fontId="1" fillId="0" borderId="9" xfId="0" applyFont="1" applyBorder="1" applyAlignment="1">
      <alignment horizontal="center" wrapText="1"/>
    </xf>
    <xf numFmtId="0" fontId="1" fillId="0" borderId="9" xfId="0" applyFont="1" applyBorder="1" applyAlignment="1">
      <alignment horizontal="center"/>
    </xf>
    <xf numFmtId="0" fontId="3" fillId="4" borderId="10" xfId="0" applyFont="1" applyFill="1" applyBorder="1" applyAlignment="1">
      <alignment horizontal="center" vertical="center"/>
    </xf>
    <xf numFmtId="0" fontId="10" fillId="4" borderId="4" xfId="0" applyFont="1" applyFill="1" applyBorder="1" applyAlignment="1">
      <alignment vertical="center"/>
    </xf>
    <xf numFmtId="0" fontId="10" fillId="4" borderId="5" xfId="0" applyFont="1" applyFill="1" applyBorder="1" applyAlignment="1">
      <alignment vertical="center"/>
    </xf>
    <xf numFmtId="0" fontId="1" fillId="0" borderId="4" xfId="0" applyFont="1" applyFill="1" applyBorder="1" applyAlignment="1">
      <alignment horizontal="left"/>
    </xf>
    <xf numFmtId="14" fontId="11" fillId="0" borderId="11" xfId="0" applyNumberFormat="1" applyFont="1" applyBorder="1" applyAlignment="1">
      <alignment horizontal="center"/>
    </xf>
    <xf numFmtId="0" fontId="0" fillId="0" borderId="12" xfId="0" applyBorder="1"/>
    <xf numFmtId="0" fontId="0" fillId="0" borderId="4" xfId="0" applyBorder="1" applyAlignment="1"/>
    <xf numFmtId="0" fontId="0" fillId="0" borderId="4" xfId="0" applyBorder="1"/>
    <xf numFmtId="0" fontId="11" fillId="0" borderId="4" xfId="0" applyFont="1" applyBorder="1" applyAlignment="1"/>
    <xf numFmtId="0" fontId="11" fillId="0" borderId="5" xfId="0" applyFont="1" applyBorder="1" applyAlignment="1"/>
    <xf numFmtId="0" fontId="12" fillId="0" borderId="4" xfId="0" applyFont="1" applyBorder="1" applyAlignment="1">
      <alignment horizontal="left"/>
    </xf>
    <xf numFmtId="0" fontId="0" fillId="0" borderId="13" xfId="0" applyBorder="1"/>
    <xf numFmtId="0" fontId="0" fillId="0" borderId="0" xfId="0" applyBorder="1"/>
    <xf numFmtId="0" fontId="1" fillId="0" borderId="0" xfId="0" applyFont="1" applyBorder="1"/>
    <xf numFmtId="0" fontId="1" fillId="0" borderId="0" xfId="0" applyFont="1" applyBorder="1" applyAlignment="1">
      <alignment horizontal="left"/>
    </xf>
    <xf numFmtId="0" fontId="0" fillId="0" borderId="0" xfId="0" applyBorder="1" applyAlignment="1">
      <alignment horizontal="left"/>
    </xf>
    <xf numFmtId="0" fontId="0" fillId="0" borderId="11" xfId="0" applyBorder="1"/>
    <xf numFmtId="0" fontId="1" fillId="0" borderId="12" xfId="0" applyFont="1" applyBorder="1"/>
    <xf numFmtId="0" fontId="0" fillId="0" borderId="12" xfId="0" applyBorder="1" applyAlignment="1">
      <alignment horizontal="left"/>
    </xf>
    <xf numFmtId="0" fontId="13" fillId="0" borderId="5" xfId="0" applyFont="1" applyBorder="1" applyAlignment="1">
      <alignment horizontal="left"/>
    </xf>
    <xf numFmtId="0" fontId="13" fillId="0" borderId="4" xfId="0" applyFont="1" applyBorder="1" applyAlignment="1">
      <alignment horizontal="left"/>
    </xf>
    <xf numFmtId="0" fontId="13" fillId="0" borderId="3" xfId="0" applyFont="1" applyBorder="1" applyAlignment="1">
      <alignment horizontal="left"/>
    </xf>
    <xf numFmtId="0" fontId="1" fillId="0" borderId="5" xfId="0" applyFont="1" applyFill="1" applyBorder="1" applyAlignment="1">
      <alignment horizontal="left"/>
    </xf>
    <xf numFmtId="0" fontId="1" fillId="0" borderId="4" xfId="0" applyFont="1" applyFill="1" applyBorder="1" applyAlignment="1">
      <alignment horizontal="left"/>
    </xf>
    <xf numFmtId="0" fontId="1" fillId="0" borderId="3" xfId="0" applyFont="1" applyFill="1" applyBorder="1" applyAlignment="1">
      <alignment horizontal="left"/>
    </xf>
    <xf numFmtId="0" fontId="10" fillId="4" borderId="4" xfId="0" applyFont="1" applyFill="1" applyBorder="1" applyAlignment="1">
      <alignment horizontal="left" vertical="center"/>
    </xf>
    <xf numFmtId="0" fontId="10" fillId="4" borderId="3" xfId="0" applyFont="1" applyFill="1" applyBorder="1" applyAlignment="1">
      <alignment horizontal="left" vertical="center"/>
    </xf>
    <xf numFmtId="0" fontId="7" fillId="2" borderId="5" xfId="0" applyFont="1" applyFill="1" applyBorder="1" applyAlignment="1">
      <alignment horizontal="center" vertical="center"/>
    </xf>
    <xf numFmtId="0" fontId="7" fillId="2" borderId="4" xfId="0" applyFont="1" applyFill="1" applyBorder="1" applyAlignment="1">
      <alignment horizontal="center" vertical="center"/>
    </xf>
    <xf numFmtId="0" fontId="7" fillId="2" borderId="3" xfId="0" applyFont="1" applyFill="1" applyBorder="1" applyAlignment="1">
      <alignment horizontal="center" vertical="center"/>
    </xf>
    <xf numFmtId="0" fontId="0" fillId="0" borderId="7" xfId="0" applyBorder="1" applyAlignment="1">
      <alignment horizontal="left"/>
    </xf>
    <xf numFmtId="0" fontId="0" fillId="0" borderId="12" xfId="0" applyBorder="1" applyAlignment="1">
      <alignment horizontal="left"/>
    </xf>
    <xf numFmtId="0" fontId="0" fillId="0" borderId="15" xfId="0" applyBorder="1" applyAlignment="1">
      <alignment horizontal="left"/>
    </xf>
    <xf numFmtId="0" fontId="0" fillId="0" borderId="0" xfId="0" applyBorder="1" applyAlignment="1">
      <alignment horizontal="left"/>
    </xf>
    <xf numFmtId="0" fontId="1" fillId="0" borderId="15" xfId="0" applyFont="1" applyBorder="1" applyAlignment="1">
      <alignment horizontal="left"/>
    </xf>
    <xf numFmtId="0" fontId="1" fillId="0" borderId="0" xfId="0" applyFont="1" applyBorder="1" applyAlignment="1">
      <alignment horizontal="left"/>
    </xf>
    <xf numFmtId="0" fontId="1" fillId="0" borderId="14" xfId="0" applyFont="1" applyBorder="1" applyAlignment="1">
      <alignment horizontal="left"/>
    </xf>
    <xf numFmtId="0" fontId="1" fillId="0" borderId="10" xfId="0" applyFont="1" applyBorder="1" applyAlignment="1">
      <alignment horizontal="left"/>
    </xf>
  </cellXfs>
  <cellStyles count="1">
    <cellStyle name="Normal" xfId="0" builtinId="0"/>
  </cellStyles>
  <dxfs count="3"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externalLink" Target="externalLinks/externalLink2.xml"/><Relationship Id="rId7" Type="http://schemas.openxmlformats.org/officeDocument/2006/relationships/calcChain" Target="calcChain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oneCellAnchor>
    <xdr:from>
      <xdr:col>1</xdr:col>
      <xdr:colOff>514350</xdr:colOff>
      <xdr:row>0</xdr:row>
      <xdr:rowOff>0</xdr:rowOff>
    </xdr:from>
    <xdr:ext cx="1285875" cy="714375"/>
    <xdr:pic>
      <xdr:nvPicPr>
        <xdr:cNvPr id="2" name="Picture 13">
          <a:extLst>
            <a:ext uri="{FF2B5EF4-FFF2-40B4-BE49-F238E27FC236}">
              <a16:creationId xmlns:a16="http://schemas.microsoft.com/office/drawing/2014/main" id="{00000000-0008-0000-0100-00000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90550" y="0"/>
          <a:ext cx="1285875" cy="7143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</xdr:wsDr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172.31.15.227\shared\Lewisburg%20Recycling%20Factory%20Shared%20Files\Accounting%20System\Records\Staiman%20Recycling\2010\07.20.10%20S213-10.xls" TargetMode="External"/></Relationships>
</file>

<file path=xl/externalLinks/_rels/externalLink2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172.31.15.227\shared\Lewisburg%20Recycling%20Factory%20Shared%20Files\Accounting%20System\Monthly%20Report%2012-10.xlsx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Shipper"/>
      <sheetName val="Sales Order from Shipper"/>
      <sheetName val="SS Codes"/>
      <sheetName val="Data"/>
      <sheetName val="Job - Dot &amp; Job Code"/>
      <sheetName val="Sheet1"/>
    </sheetNames>
    <sheetDataSet>
      <sheetData sheetId="0"/>
      <sheetData sheetId="1"/>
      <sheetData sheetId="2">
        <row r="1">
          <cell r="E1" t="str">
            <v>Item</v>
          </cell>
        </row>
        <row r="2">
          <cell r="E2" t="str">
            <v>Aluminum - Cast</v>
          </cell>
        </row>
        <row r="3">
          <cell r="E3" t="str">
            <v>Aluminum - Dirty</v>
          </cell>
        </row>
        <row r="4">
          <cell r="E4" t="str">
            <v>Aluminum - Extruded</v>
          </cell>
        </row>
        <row r="5">
          <cell r="E5" t="str">
            <v>Aluminum - Heat Sink</v>
          </cell>
        </row>
        <row r="6">
          <cell r="E6" t="str">
            <v>Aluminum - Heat Sink w/Legs</v>
          </cell>
        </row>
        <row r="7">
          <cell r="E7" t="str">
            <v>Aluminum - Sheet</v>
          </cell>
        </row>
        <row r="8">
          <cell r="E8" t="str">
            <v xml:space="preserve">Bale - A Boards </v>
          </cell>
        </row>
        <row r="9">
          <cell r="E9" t="str">
            <v>Bale - Aluminum (Clean)</v>
          </cell>
        </row>
        <row r="10">
          <cell r="E10" t="str">
            <v>Bale - B Boards</v>
          </cell>
        </row>
        <row r="11">
          <cell r="E11" t="str">
            <v>Bale - Metal</v>
          </cell>
        </row>
        <row r="12">
          <cell r="E12" t="str">
            <v>Bale - Plastic</v>
          </cell>
        </row>
        <row r="13">
          <cell r="E13" t="str">
            <v>Bale - Tweener Boards</v>
          </cell>
        </row>
        <row r="14">
          <cell r="E14" t="str">
            <v>Bale - Wires</v>
          </cell>
        </row>
        <row r="15">
          <cell r="E15" t="str">
            <v>Bare CRT Tubes</v>
          </cell>
        </row>
        <row r="16">
          <cell r="E16" t="str">
            <v xml:space="preserve">Batteries - Cadmium </v>
          </cell>
        </row>
        <row r="17">
          <cell r="E17" t="str">
            <v>Batteries - Lead Acid</v>
          </cell>
        </row>
        <row r="18">
          <cell r="E18" t="str">
            <v>Batteries - Lithium Ion</v>
          </cell>
        </row>
        <row r="19">
          <cell r="E19" t="str">
            <v xml:space="preserve">Batteries - Nickel Cadmium </v>
          </cell>
        </row>
        <row r="20">
          <cell r="E20" t="str">
            <v xml:space="preserve">Batteries - Nickel Hydroxide </v>
          </cell>
        </row>
        <row r="21">
          <cell r="E21" t="str">
            <v>Battery Backups</v>
          </cell>
        </row>
        <row r="22">
          <cell r="E22" t="str">
            <v>Cable Boxes</v>
          </cell>
        </row>
        <row r="23">
          <cell r="E23" t="str">
            <v>Cables</v>
          </cell>
        </row>
        <row r="24">
          <cell r="E24" t="str">
            <v>Cameras</v>
          </cell>
        </row>
        <row r="25">
          <cell r="E25" t="str">
            <v>Capacitors</v>
          </cell>
        </row>
        <row r="26">
          <cell r="E26" t="str">
            <v>Cell Phones</v>
          </cell>
        </row>
        <row r="27">
          <cell r="E27" t="str">
            <v xml:space="preserve">Chips - </v>
          </cell>
        </row>
        <row r="28">
          <cell r="E28" t="str">
            <v>Clean Ribbon</v>
          </cell>
        </row>
        <row r="29">
          <cell r="E29" t="str">
            <v>Computer Fans</v>
          </cell>
        </row>
        <row r="30">
          <cell r="E30" t="str">
            <v>Copper Yokes</v>
          </cell>
        </row>
        <row r="31">
          <cell r="E31" t="str">
            <v>CPU - Desktop(s) -</v>
          </cell>
        </row>
        <row r="32">
          <cell r="E32" t="str">
            <v>CPU - Tower(s) -</v>
          </cell>
        </row>
        <row r="33">
          <cell r="E33" t="str">
            <v>CPU 's- 1 Lot of</v>
          </cell>
        </row>
        <row r="34">
          <cell r="E34" t="str">
            <v>CU Wire #1</v>
          </cell>
        </row>
        <row r="35">
          <cell r="E35" t="str">
            <v>CU Wire #2</v>
          </cell>
        </row>
        <row r="36">
          <cell r="E36" t="str">
            <v>Degaussing Wire - Aluminum</v>
          </cell>
        </row>
        <row r="37">
          <cell r="E37" t="str">
            <v>Degaussing Wire - Copper</v>
          </cell>
        </row>
        <row r="38">
          <cell r="E38" t="str">
            <v>Docking Station</v>
          </cell>
        </row>
        <row r="39">
          <cell r="E39" t="str">
            <v>Dumpster - Scrap - Misc. Metal - Lower</v>
          </cell>
        </row>
        <row r="40">
          <cell r="E40" t="str">
            <v>End Connectors</v>
          </cell>
        </row>
        <row r="41">
          <cell r="E41" t="str">
            <v>Fans - Scrap</v>
          </cell>
        </row>
        <row r="42">
          <cell r="E42" t="str">
            <v>Finger Boards</v>
          </cell>
        </row>
        <row r="43">
          <cell r="E43" t="str">
            <v>Hard Drive Boards - Scrap</v>
          </cell>
        </row>
        <row r="44">
          <cell r="E44" t="str">
            <v>Hard Drives - Scrap</v>
          </cell>
        </row>
        <row r="45">
          <cell r="E45" t="str">
            <v>Internet Sales</v>
          </cell>
        </row>
        <row r="46">
          <cell r="E46" t="str">
            <v>Jet Direct Cards</v>
          </cell>
        </row>
        <row r="47">
          <cell r="E47" t="str">
            <v>Keyboards - w/wires</v>
          </cell>
        </row>
        <row r="48">
          <cell r="E48" t="str">
            <v>Keyboards (New)</v>
          </cell>
        </row>
        <row r="49">
          <cell r="E49" t="str">
            <v>Laptop - Scrap</v>
          </cell>
        </row>
        <row r="50">
          <cell r="E50" t="str">
            <v>Laptop P II</v>
          </cell>
        </row>
        <row r="51">
          <cell r="E51" t="str">
            <v>Laptop P III</v>
          </cell>
        </row>
        <row r="52">
          <cell r="E52" t="str">
            <v>Laptop P IV</v>
          </cell>
        </row>
        <row r="53">
          <cell r="E53" t="str">
            <v xml:space="preserve">Laptop(s) - </v>
          </cell>
        </row>
        <row r="54">
          <cell r="E54" t="str">
            <v>Laptops - 1 Lot of</v>
          </cell>
        </row>
        <row r="55">
          <cell r="E55" t="str">
            <v>LCD - 15" Tested Working</v>
          </cell>
        </row>
        <row r="56">
          <cell r="E56" t="str">
            <v>LCD - 17" Tested  Working</v>
          </cell>
        </row>
        <row r="57">
          <cell r="E57" t="str">
            <v>LCD - 19" &amp; 20" Tested Working</v>
          </cell>
        </row>
        <row r="58">
          <cell r="E58" t="str">
            <v>LCD - AS IS - 15"</v>
          </cell>
        </row>
        <row r="59">
          <cell r="E59" t="str">
            <v>LCD - AS IS - 17"</v>
          </cell>
        </row>
        <row r="60">
          <cell r="E60" t="str">
            <v>LCD - AS IS - 19" &amp; 20"</v>
          </cell>
        </row>
        <row r="61">
          <cell r="E61" t="str">
            <v>LCD - Scrap (Good)</v>
          </cell>
        </row>
        <row r="62">
          <cell r="E62" t="str">
            <v>LCD - Tested Good</v>
          </cell>
        </row>
        <row r="63">
          <cell r="E63" t="str">
            <v>Lead</v>
          </cell>
        </row>
        <row r="64">
          <cell r="E64" t="str">
            <v>Lighting Ballast</v>
          </cell>
        </row>
        <row r="65">
          <cell r="E65" t="str">
            <v>Magnets</v>
          </cell>
        </row>
        <row r="66">
          <cell r="E66" t="str">
            <v>Media - Crushed</v>
          </cell>
        </row>
        <row r="67">
          <cell r="E67" t="str">
            <v>Media - Regular</v>
          </cell>
        </row>
        <row r="68">
          <cell r="E68" t="str">
            <v>Memory - Good</v>
          </cell>
        </row>
        <row r="69">
          <cell r="E69" t="str">
            <v>Memory - Scrap</v>
          </cell>
        </row>
        <row r="70">
          <cell r="E70" t="str">
            <v>Mice w/Cords</v>
          </cell>
        </row>
        <row r="71">
          <cell r="E71" t="str">
            <v>Mice w/o cords</v>
          </cell>
        </row>
        <row r="72">
          <cell r="E72" t="str">
            <v>Miscellaneous Computer Equipment</v>
          </cell>
        </row>
        <row r="73">
          <cell r="E73" t="str">
            <v>Miscellaneous Electronic &amp; Computer Equipment</v>
          </cell>
        </row>
        <row r="74">
          <cell r="E74" t="str">
            <v>Miscellaneous Items</v>
          </cell>
        </row>
        <row r="75">
          <cell r="E75" t="str">
            <v>Mixed Drives</v>
          </cell>
        </row>
        <row r="76">
          <cell r="E76" t="str">
            <v>Monitors - Flat Screen</v>
          </cell>
        </row>
        <row r="77">
          <cell r="E77" t="str">
            <v>Motors</v>
          </cell>
        </row>
        <row r="78">
          <cell r="E78" t="str">
            <v>Network Cards</v>
          </cell>
        </row>
        <row r="79">
          <cell r="E79" t="str">
            <v>Phones</v>
          </cell>
        </row>
        <row r="80">
          <cell r="E80" t="str">
            <v>Power Adaptors</v>
          </cell>
        </row>
        <row r="81">
          <cell r="E81" t="str">
            <v>Power Supplies</v>
          </cell>
        </row>
        <row r="82">
          <cell r="E82" t="str">
            <v>Printer - Good</v>
          </cell>
        </row>
        <row r="83">
          <cell r="E83" t="str">
            <v>Printers - Scrap</v>
          </cell>
        </row>
        <row r="84">
          <cell r="E84" t="str">
            <v>Remote Controls</v>
          </cell>
        </row>
        <row r="85">
          <cell r="E85" t="str">
            <v>Ribbon Wire</v>
          </cell>
        </row>
        <row r="86">
          <cell r="E86" t="str">
            <v>Scrap - Acrylic</v>
          </cell>
        </row>
        <row r="87">
          <cell r="E87" t="str">
            <v>Scrap - Brass</v>
          </cell>
        </row>
        <row r="88">
          <cell r="E88" t="str">
            <v>Scrap - Chips</v>
          </cell>
        </row>
        <row r="89">
          <cell r="E89" t="str">
            <v>Scrap - Glass</v>
          </cell>
        </row>
        <row r="90">
          <cell r="E90" t="str">
            <v>Scrap - Paper Products</v>
          </cell>
        </row>
        <row r="91">
          <cell r="E91" t="str">
            <v>Scrap - Steel</v>
          </cell>
        </row>
        <row r="92">
          <cell r="E92" t="str">
            <v>Scrap - Wood Products (Pallets)</v>
          </cell>
        </row>
        <row r="93">
          <cell r="E93" t="str">
            <v>Service Tipping Fee</v>
          </cell>
        </row>
        <row r="94">
          <cell r="E94" t="str">
            <v>Shredder(s)</v>
          </cell>
        </row>
        <row r="95">
          <cell r="E95" t="str">
            <v>Skid - CPU's</v>
          </cell>
        </row>
        <row r="96">
          <cell r="E96" t="str">
            <v>Sound Cards</v>
          </cell>
        </row>
        <row r="97">
          <cell r="E97" t="str">
            <v>Speakers</v>
          </cell>
        </row>
        <row r="98">
          <cell r="E98" t="str">
            <v>Speakers &amp; Adaptors</v>
          </cell>
        </row>
        <row r="99">
          <cell r="E99" t="str">
            <v>Stainless Steel</v>
          </cell>
        </row>
        <row r="100">
          <cell r="E100" t="str">
            <v>Televisions 19" and Over</v>
          </cell>
        </row>
        <row r="101">
          <cell r="E101" t="str">
            <v>Toner</v>
          </cell>
        </row>
        <row r="102">
          <cell r="E102" t="str">
            <v>Transformers</v>
          </cell>
        </row>
        <row r="103">
          <cell r="E103" t="str">
            <v>Video Cards</v>
          </cell>
        </row>
        <row r="104">
          <cell r="E104" t="str">
            <v>X-Ray Film</v>
          </cell>
        </row>
        <row r="105">
          <cell r="E105" t="str">
            <v>Batteries - Nickle Laptop/Cell</v>
          </cell>
        </row>
        <row r="106">
          <cell r="E106" t="str">
            <v>Cables</v>
          </cell>
        </row>
        <row r="107">
          <cell r="E107" t="str">
            <v>CPU's</v>
          </cell>
        </row>
        <row r="108">
          <cell r="E108" t="str">
            <v>Laptop - Good Screen P-I and P-II</v>
          </cell>
        </row>
        <row r="109">
          <cell r="E109" t="str">
            <v>LCD - AS IS</v>
          </cell>
        </row>
        <row r="110">
          <cell r="E110" t="str">
            <v>Magnets</v>
          </cell>
        </row>
        <row r="111">
          <cell r="E111" t="str">
            <v>Mainframe</v>
          </cell>
        </row>
        <row r="112">
          <cell r="E112" t="str">
            <v>Misc. Comp. Equip.</v>
          </cell>
        </row>
        <row r="113">
          <cell r="E113" t="str">
            <v>Monitor - 19" (Black)</v>
          </cell>
        </row>
        <row r="114">
          <cell r="E114" t="str">
            <v>Motors</v>
          </cell>
        </row>
        <row r="115">
          <cell r="E115" t="str">
            <v>Phones</v>
          </cell>
        </row>
        <row r="116">
          <cell r="E116" t="str">
            <v>Power Supplies</v>
          </cell>
        </row>
        <row r="117">
          <cell r="E117" t="str">
            <v>Printers</v>
          </cell>
        </row>
        <row r="118">
          <cell r="E118" t="str">
            <v>Scrap - Aluminum</v>
          </cell>
        </row>
        <row r="119">
          <cell r="E119" t="str">
            <v>Scrap - Copper</v>
          </cell>
        </row>
        <row r="120">
          <cell r="E120" t="str">
            <v>Scrap - Glass</v>
          </cell>
        </row>
        <row r="121">
          <cell r="E121" t="str">
            <v>Scrap - Misc. Metal</v>
          </cell>
        </row>
        <row r="122">
          <cell r="E122" t="str">
            <v>Scrap - Paper Products</v>
          </cell>
        </row>
        <row r="123">
          <cell r="E123" t="str">
            <v>Scrap - Plastic</v>
          </cell>
        </row>
        <row r="124">
          <cell r="E124" t="str">
            <v>Scrap - Precious Metal</v>
          </cell>
        </row>
        <row r="125">
          <cell r="E125" t="str">
            <v>Scrap - Steel</v>
          </cell>
        </row>
        <row r="126">
          <cell r="E126" t="str">
            <v>Scrap - Wood Products</v>
          </cell>
        </row>
        <row r="127">
          <cell r="E127" t="str">
            <v>Servers</v>
          </cell>
        </row>
        <row r="128">
          <cell r="E128" t="str">
            <v>Service Tipping Fee</v>
          </cell>
        </row>
        <row r="129">
          <cell r="E129" t="str">
            <v>Televisions 19" and Over</v>
          </cell>
        </row>
      </sheetData>
      <sheetData sheetId="3"/>
      <sheetData sheetId="4" refreshError="1"/>
      <sheetData sheetId="5" refreshError="1"/>
    </sheetDataSet>
  </externalBook>
</externalLink>
</file>

<file path=xl/externalLinks/externalLink2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IIL 1"/>
      <sheetName val="RMR 1"/>
      <sheetName val="VDPL 2"/>
      <sheetName val="VDPIL 3"/>
      <sheetName val="CSL4"/>
      <sheetName val="HAZARDOUS MATERIAL LOG 5"/>
      <sheetName val="ATTORNEY GENERAL"/>
      <sheetName val="POSTAL"/>
      <sheetName val="VA"/>
      <sheetName val="FAA"/>
      <sheetName val="Vendors"/>
    </sheetNames>
    <sheetDataSet>
      <sheetData sheetId="0">
        <row r="3">
          <cell r="B3" t="str">
            <v>Wayne Township Landfill</v>
          </cell>
          <cell r="C3" t="str">
            <v>STATE, CITY, COUNTY &amp; SCHOOLS</v>
          </cell>
        </row>
        <row r="4">
          <cell r="C4" t="str">
            <v>STATE, CITY, COUNTY &amp; SCHOOLS</v>
          </cell>
        </row>
        <row r="5">
          <cell r="C5" t="str">
            <v>STATE, CITY, COUNTY &amp; SCHOOLS</v>
          </cell>
        </row>
        <row r="6">
          <cell r="C6" t="str">
            <v>PRIVATE INDUSTRY</v>
          </cell>
        </row>
        <row r="7">
          <cell r="C7" t="str">
            <v>STATE, CITY, COUNTY &amp; SCHOOLS</v>
          </cell>
        </row>
        <row r="8">
          <cell r="C8" t="str">
            <v>DoD (DRMS)</v>
          </cell>
        </row>
        <row r="9">
          <cell r="C9" t="str">
            <v>PRIVATE INDUSTRY</v>
          </cell>
        </row>
        <row r="10">
          <cell r="C10" t="str">
            <v>FEDERAL AGENCIES</v>
          </cell>
        </row>
        <row r="11">
          <cell r="C11" t="str">
            <v>VETERANS ADMINISTRATION</v>
          </cell>
        </row>
        <row r="12">
          <cell r="C12" t="str">
            <v>FEDERAL AGENCIES</v>
          </cell>
        </row>
        <row r="13">
          <cell r="C13" t="str">
            <v>FEDERAL AGENCIES</v>
          </cell>
        </row>
        <row r="14">
          <cell r="C14" t="str">
            <v>PRIVATE INDUSTRY</v>
          </cell>
        </row>
        <row r="15">
          <cell r="C15" t="str">
            <v>FEDERAL AGENCIES</v>
          </cell>
        </row>
        <row r="16">
          <cell r="C16" t="str">
            <v>FEDERAL AGENCIES</v>
          </cell>
        </row>
        <row r="17">
          <cell r="C17" t="str">
            <v>FEDERAL AGENCIES</v>
          </cell>
        </row>
        <row r="18">
          <cell r="C18" t="str">
            <v>VETERANS ADMINISTRATION</v>
          </cell>
        </row>
        <row r="19">
          <cell r="C19" t="str">
            <v>FEDERAL AGENCIES</v>
          </cell>
        </row>
        <row r="20">
          <cell r="C20" t="str">
            <v>FEDERAL AGENCIES</v>
          </cell>
        </row>
        <row r="21">
          <cell r="C21" t="str">
            <v>FEDERAL AGENCIES</v>
          </cell>
        </row>
        <row r="22">
          <cell r="C22" t="str">
            <v>PRIVATE INDUSTRY</v>
          </cell>
        </row>
        <row r="23">
          <cell r="C23" t="str">
            <v>FEDERAL AGENCIES</v>
          </cell>
        </row>
        <row r="24">
          <cell r="C24" t="str">
            <v>DoD (DRMS)</v>
          </cell>
        </row>
        <row r="25">
          <cell r="C25" t="str">
            <v>STATE, CITY, COUNTY &amp; SCHOOLS</v>
          </cell>
        </row>
        <row r="26">
          <cell r="C26" t="str">
            <v>PRIVATE INDUSTRY</v>
          </cell>
        </row>
        <row r="27">
          <cell r="C27" t="str">
            <v>FEDERAL AGENCIES</v>
          </cell>
        </row>
        <row r="28">
          <cell r="C28" t="str">
            <v>FEDERAL AGENCIES</v>
          </cell>
        </row>
        <row r="29">
          <cell r="C29" t="str">
            <v>FEDERAL AGENCIES</v>
          </cell>
        </row>
        <row r="30">
          <cell r="C30" t="str">
            <v>STATE, CITY, COUNTY &amp; SCHOOLS</v>
          </cell>
        </row>
        <row r="31">
          <cell r="C31" t="str">
            <v>FEDERAL AGENCIES</v>
          </cell>
        </row>
        <row r="32">
          <cell r="C32" t="str">
            <v>DoD (DRMS)</v>
          </cell>
        </row>
      </sheetData>
      <sheetData sheetId="1"/>
      <sheetData sheetId="2"/>
      <sheetData sheetId="3"/>
      <sheetData sheetId="4"/>
      <sheetData sheetId="5"/>
      <sheetData sheetId="6"/>
      <sheetData sheetId="7">
        <row r="2">
          <cell r="K2" t="str">
            <v>Common Carrier</v>
          </cell>
        </row>
        <row r="4">
          <cell r="K4" t="str">
            <v>U.S. Postal Truck</v>
          </cell>
        </row>
        <row r="5">
          <cell r="K5" t="str">
            <v>Other</v>
          </cell>
        </row>
      </sheetData>
      <sheetData sheetId="8"/>
      <sheetData sheetId="9"/>
      <sheetData sheetId="10">
        <row r="1">
          <cell r="A1" t="str">
            <v/>
          </cell>
        </row>
        <row r="2">
          <cell r="A2" t="str">
            <v/>
          </cell>
        </row>
      </sheetData>
    </sheetDataSet>
  </externalBook>
</externalLink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00B0F0"/>
    <pageSetUpPr fitToPage="1"/>
  </sheetPr>
  <dimension ref="A1:W32"/>
  <sheetViews>
    <sheetView tabSelected="1" zoomScaleNormal="100" workbookViewId="0">
      <selection activeCell="L25" sqref="L25"/>
    </sheetView>
  </sheetViews>
  <sheetFormatPr defaultColWidth="4.42578125" defaultRowHeight="15" x14ac:dyDescent="0.25"/>
  <cols>
    <col min="1" max="1" width="3.28515625" customWidth="1"/>
    <col min="2" max="2" width="12.140625" customWidth="1"/>
    <col min="3" max="3" width="14.42578125" customWidth="1"/>
    <col min="4" max="4" width="25.7109375" customWidth="1"/>
    <col min="5" max="5" width="21" bestFit="1" customWidth="1"/>
    <col min="6" max="6" width="6.7109375" customWidth="1"/>
    <col min="7" max="8" width="8.42578125" customWidth="1"/>
    <col min="9" max="10" width="9.42578125" customWidth="1"/>
    <col min="11" max="11" width="7.42578125" customWidth="1"/>
    <col min="12" max="12" width="12.28515625" customWidth="1"/>
    <col min="13" max="13" width="10.7109375" customWidth="1"/>
    <col min="14" max="14" width="20.140625" customWidth="1"/>
    <col min="15" max="15" width="10.85546875" customWidth="1"/>
    <col min="16" max="16" width="12.140625" bestFit="1" customWidth="1"/>
    <col min="23" max="23" width="22.42578125" customWidth="1"/>
  </cols>
  <sheetData>
    <row r="1" spans="1:23" ht="40.5" customHeight="1" x14ac:dyDescent="0.25">
      <c r="A1" s="68"/>
      <c r="B1" s="69"/>
      <c r="C1" s="69"/>
      <c r="D1" s="56"/>
      <c r="E1" s="43"/>
      <c r="F1" s="43"/>
      <c r="G1" s="43"/>
      <c r="H1" s="43"/>
      <c r="I1" s="55" t="s">
        <v>49</v>
      </c>
      <c r="J1" s="55"/>
      <c r="K1" s="43"/>
      <c r="L1" s="43"/>
      <c r="M1" s="43"/>
      <c r="N1" s="43"/>
      <c r="O1" s="43"/>
      <c r="P1" s="54"/>
    </row>
    <row r="2" spans="1:23" x14ac:dyDescent="0.25">
      <c r="A2" s="70"/>
      <c r="B2" s="71"/>
      <c r="C2" s="71"/>
      <c r="D2" s="53"/>
      <c r="E2" s="50"/>
      <c r="F2" s="50"/>
      <c r="G2" s="50"/>
      <c r="H2" s="50"/>
      <c r="I2" s="51" t="s">
        <v>48</v>
      </c>
      <c r="J2" s="51"/>
      <c r="L2" s="50"/>
      <c r="M2" s="50"/>
      <c r="N2" s="50"/>
      <c r="O2" s="50"/>
      <c r="P2" s="49"/>
    </row>
    <row r="3" spans="1:23" x14ac:dyDescent="0.25">
      <c r="A3" s="72" t="s">
        <v>47</v>
      </c>
      <c r="B3" s="73"/>
      <c r="C3" s="73"/>
      <c r="D3" s="52"/>
      <c r="E3" s="50"/>
      <c r="F3" s="50"/>
      <c r="G3" s="50"/>
      <c r="H3" s="50"/>
      <c r="I3" s="51" t="s">
        <v>46</v>
      </c>
      <c r="J3" s="51"/>
      <c r="L3" s="50"/>
      <c r="M3" s="50"/>
      <c r="N3" s="50"/>
      <c r="O3" s="50"/>
      <c r="P3" s="49"/>
    </row>
    <row r="4" spans="1:23" x14ac:dyDescent="0.25">
      <c r="A4" s="72" t="s">
        <v>45</v>
      </c>
      <c r="B4" s="73"/>
      <c r="C4" s="73"/>
      <c r="D4" s="52"/>
      <c r="E4" s="50"/>
      <c r="F4" s="50"/>
      <c r="G4" s="50"/>
      <c r="H4" s="50"/>
      <c r="I4" s="51" t="s">
        <v>44</v>
      </c>
      <c r="J4" s="51"/>
      <c r="K4" s="50"/>
      <c r="O4" s="50"/>
      <c r="P4" s="49"/>
    </row>
    <row r="5" spans="1:23" x14ac:dyDescent="0.25">
      <c r="A5" s="72" t="s">
        <v>43</v>
      </c>
      <c r="B5" s="73"/>
      <c r="C5" s="73"/>
      <c r="D5" s="52"/>
      <c r="E5" s="50"/>
      <c r="F5" s="50"/>
      <c r="G5" s="50"/>
      <c r="H5" s="50"/>
      <c r="I5" s="51" t="s">
        <v>42</v>
      </c>
      <c r="J5" s="51"/>
      <c r="L5" s="50"/>
      <c r="M5" s="50"/>
      <c r="N5" s="50"/>
      <c r="O5" s="50"/>
      <c r="P5" s="49"/>
    </row>
    <row r="6" spans="1:23" x14ac:dyDescent="0.25">
      <c r="A6" s="74"/>
      <c r="B6" s="75"/>
      <c r="C6" s="75"/>
      <c r="D6" s="52"/>
      <c r="E6" s="50"/>
      <c r="F6" s="50"/>
      <c r="G6" s="50"/>
      <c r="H6" s="50"/>
      <c r="I6" s="51" t="s">
        <v>41</v>
      </c>
      <c r="J6" s="51"/>
      <c r="L6" s="50"/>
      <c r="M6" s="50"/>
      <c r="N6" s="50"/>
      <c r="O6" s="50"/>
      <c r="P6" s="49"/>
    </row>
    <row r="7" spans="1:23" ht="15.75" x14ac:dyDescent="0.25">
      <c r="A7" s="57" t="s">
        <v>40</v>
      </c>
      <c r="B7" s="58"/>
      <c r="C7" s="58"/>
      <c r="D7" s="58"/>
      <c r="E7" s="58"/>
      <c r="F7" s="58"/>
      <c r="G7" s="59"/>
      <c r="H7" s="48"/>
      <c r="I7" s="47" t="s">
        <v>39</v>
      </c>
      <c r="J7" s="46"/>
      <c r="K7" s="45"/>
      <c r="L7" s="44"/>
      <c r="M7" s="44"/>
      <c r="N7" s="44"/>
      <c r="O7" s="43"/>
      <c r="P7" s="42">
        <f ca="1">TODAY()</f>
        <v>45979</v>
      </c>
    </row>
    <row r="8" spans="1:23" ht="18.75" x14ac:dyDescent="0.25">
      <c r="A8" s="60" t="s">
        <v>38</v>
      </c>
      <c r="B8" s="61"/>
      <c r="C8" s="61"/>
      <c r="D8" s="61"/>
      <c r="E8" s="61"/>
      <c r="F8" s="61"/>
      <c r="G8" s="62"/>
      <c r="H8" s="41"/>
      <c r="I8" s="40" t="s">
        <v>37</v>
      </c>
      <c r="J8" s="39"/>
      <c r="K8" s="38"/>
      <c r="L8" s="63" t="s">
        <v>36</v>
      </c>
      <c r="M8" s="63"/>
      <c r="N8" s="63"/>
      <c r="O8" s="63"/>
      <c r="P8" s="64"/>
    </row>
    <row r="9" spans="1:23" ht="30" customHeight="1" thickBot="1" x14ac:dyDescent="0.3">
      <c r="A9" s="37" t="s">
        <v>35</v>
      </c>
      <c r="B9" s="37" t="s">
        <v>34</v>
      </c>
      <c r="C9" s="37" t="s">
        <v>33</v>
      </c>
      <c r="D9" s="37" t="s">
        <v>32</v>
      </c>
      <c r="E9" s="37" t="s">
        <v>31</v>
      </c>
      <c r="F9" s="37" t="s">
        <v>30</v>
      </c>
      <c r="G9" s="37" t="s">
        <v>29</v>
      </c>
      <c r="H9" s="36" t="s">
        <v>28</v>
      </c>
      <c r="I9" s="37" t="s">
        <v>27</v>
      </c>
      <c r="J9" s="36" t="s">
        <v>26</v>
      </c>
      <c r="K9" s="35" t="s">
        <v>25</v>
      </c>
      <c r="L9" s="34" t="s">
        <v>24</v>
      </c>
      <c r="M9" s="33" t="s">
        <v>23</v>
      </c>
      <c r="N9" s="32" t="s">
        <v>22</v>
      </c>
      <c r="O9" s="31" t="s">
        <v>21</v>
      </c>
      <c r="P9" s="31" t="s">
        <v>20</v>
      </c>
    </row>
    <row r="10" spans="1:23" ht="20.100000000000001" customHeight="1" thickTop="1" x14ac:dyDescent="0.25">
      <c r="A10" s="16">
        <v>1</v>
      </c>
      <c r="B10" s="24" t="s">
        <v>9</v>
      </c>
      <c r="C10" s="22">
        <v>7820</v>
      </c>
      <c r="D10" s="22" t="s">
        <v>11</v>
      </c>
      <c r="E10" s="22" t="s">
        <v>50</v>
      </c>
      <c r="F10" s="23">
        <v>2.1</v>
      </c>
      <c r="G10" s="22">
        <v>16</v>
      </c>
      <c r="H10" s="22" t="s">
        <v>6</v>
      </c>
      <c r="I10" s="21" t="s">
        <v>5</v>
      </c>
      <c r="J10" s="20">
        <v>2</v>
      </c>
      <c r="K10" s="17">
        <v>2</v>
      </c>
      <c r="L10" s="17" t="s">
        <v>4</v>
      </c>
      <c r="M10" s="19" t="s">
        <v>3</v>
      </c>
      <c r="N10" s="30" t="s">
        <v>2</v>
      </c>
      <c r="O10" s="17"/>
      <c r="P10" s="8">
        <f t="shared" ref="P10:P28" si="0">K10*O10</f>
        <v>0</v>
      </c>
      <c r="V10">
        <f>SUMIF(N:N,"C3 - Used Fair",K:K)</f>
        <v>5</v>
      </c>
      <c r="W10" t="s">
        <v>10</v>
      </c>
    </row>
    <row r="11" spans="1:23" ht="20.100000000000001" customHeight="1" x14ac:dyDescent="0.25">
      <c r="A11" s="16">
        <v>2</v>
      </c>
      <c r="B11" s="24" t="s">
        <v>9</v>
      </c>
      <c r="C11" s="22">
        <v>7820</v>
      </c>
      <c r="D11" s="22" t="s">
        <v>11</v>
      </c>
      <c r="E11" s="22" t="s">
        <v>50</v>
      </c>
      <c r="F11" s="23">
        <v>2.1</v>
      </c>
      <c r="G11" s="22">
        <v>96</v>
      </c>
      <c r="H11" s="22" t="s">
        <v>6</v>
      </c>
      <c r="I11" s="21" t="s">
        <v>5</v>
      </c>
      <c r="J11" s="20">
        <v>1</v>
      </c>
      <c r="K11" s="17">
        <v>1</v>
      </c>
      <c r="L11" s="17" t="s">
        <v>4</v>
      </c>
      <c r="M11" s="19" t="s">
        <v>3</v>
      </c>
      <c r="N11" s="18" t="s">
        <v>10</v>
      </c>
      <c r="O11" s="17"/>
      <c r="P11" s="8">
        <f t="shared" si="0"/>
        <v>0</v>
      </c>
      <c r="S11" t="s">
        <v>18</v>
      </c>
      <c r="V11">
        <f>SUMIF(N:N,"C4 - Used Good",K:K)</f>
        <v>23</v>
      </c>
      <c r="W11" t="s">
        <v>2</v>
      </c>
    </row>
    <row r="12" spans="1:23" ht="20.100000000000001" customHeight="1" x14ac:dyDescent="0.25">
      <c r="A12" s="16">
        <v>3</v>
      </c>
      <c r="B12" s="24" t="s">
        <v>9</v>
      </c>
      <c r="C12" s="22">
        <v>7820</v>
      </c>
      <c r="D12" s="22" t="s">
        <v>11</v>
      </c>
      <c r="E12" s="22" t="s">
        <v>50</v>
      </c>
      <c r="F12" s="23">
        <v>2.1</v>
      </c>
      <c r="G12" s="22">
        <v>96</v>
      </c>
      <c r="H12" s="22" t="s">
        <v>6</v>
      </c>
      <c r="I12" s="21" t="s">
        <v>5</v>
      </c>
      <c r="J12" s="20">
        <v>5</v>
      </c>
      <c r="K12" s="17">
        <v>5</v>
      </c>
      <c r="L12" s="17" t="s">
        <v>4</v>
      </c>
      <c r="M12" s="19" t="s">
        <v>3</v>
      </c>
      <c r="N12" s="18" t="s">
        <v>2</v>
      </c>
      <c r="O12" s="17"/>
      <c r="P12" s="8">
        <f t="shared" si="0"/>
        <v>0</v>
      </c>
      <c r="V12">
        <f>SUMIF(N:N,"C5 - Used Very Good",K:K)</f>
        <v>2</v>
      </c>
      <c r="W12" t="s">
        <v>13</v>
      </c>
    </row>
    <row r="13" spans="1:23" ht="20.100000000000001" customHeight="1" x14ac:dyDescent="0.25">
      <c r="A13" s="16">
        <v>4</v>
      </c>
      <c r="B13" s="24" t="s">
        <v>9</v>
      </c>
      <c r="C13" s="22">
        <v>7820</v>
      </c>
      <c r="D13" s="22" t="s">
        <v>11</v>
      </c>
      <c r="E13" s="22" t="s">
        <v>50</v>
      </c>
      <c r="F13" s="23">
        <v>2.1</v>
      </c>
      <c r="G13" s="22">
        <v>96</v>
      </c>
      <c r="H13" s="22" t="s">
        <v>6</v>
      </c>
      <c r="I13" s="21" t="s">
        <v>5</v>
      </c>
      <c r="J13" s="20">
        <v>1</v>
      </c>
      <c r="K13" s="17">
        <v>1</v>
      </c>
      <c r="L13" s="17" t="s">
        <v>4</v>
      </c>
      <c r="M13" s="19" t="s">
        <v>3</v>
      </c>
      <c r="N13" s="18" t="s">
        <v>13</v>
      </c>
      <c r="O13" s="17"/>
      <c r="P13" s="8">
        <f t="shared" si="0"/>
        <v>0</v>
      </c>
      <c r="V13">
        <f>SUMIF(N:N,"C6 - Used Excellent",K:K)</f>
        <v>0</v>
      </c>
      <c r="W13" t="s">
        <v>19</v>
      </c>
    </row>
    <row r="14" spans="1:23" ht="20.100000000000001" customHeight="1" x14ac:dyDescent="0.25">
      <c r="A14" s="16">
        <v>5</v>
      </c>
      <c r="B14" s="24" t="s">
        <v>9</v>
      </c>
      <c r="C14" s="22">
        <v>7820</v>
      </c>
      <c r="D14" s="22" t="s">
        <v>11</v>
      </c>
      <c r="E14" s="22" t="s">
        <v>50</v>
      </c>
      <c r="F14" s="23">
        <v>2.1</v>
      </c>
      <c r="G14" s="22">
        <v>32</v>
      </c>
      <c r="H14" s="22" t="s">
        <v>6</v>
      </c>
      <c r="I14" s="21" t="s">
        <v>5</v>
      </c>
      <c r="J14" s="20">
        <v>7</v>
      </c>
      <c r="K14" s="17">
        <v>7</v>
      </c>
      <c r="L14" s="17" t="s">
        <v>4</v>
      </c>
      <c r="M14" s="19" t="s">
        <v>3</v>
      </c>
      <c r="N14" s="18" t="s">
        <v>2</v>
      </c>
      <c r="O14" s="17"/>
      <c r="P14" s="8">
        <f t="shared" si="0"/>
        <v>0</v>
      </c>
      <c r="U14" t="s">
        <v>18</v>
      </c>
    </row>
    <row r="15" spans="1:23" ht="20.100000000000001" customHeight="1" x14ac:dyDescent="0.25">
      <c r="A15" s="16">
        <v>6</v>
      </c>
      <c r="B15" s="24" t="s">
        <v>9</v>
      </c>
      <c r="C15" s="22">
        <v>7820</v>
      </c>
      <c r="D15" s="22" t="s">
        <v>11</v>
      </c>
      <c r="E15" s="22" t="s">
        <v>50</v>
      </c>
      <c r="F15" s="23">
        <v>2.1</v>
      </c>
      <c r="G15" s="22">
        <v>384</v>
      </c>
      <c r="H15" s="22" t="s">
        <v>6</v>
      </c>
      <c r="I15" s="21" t="s">
        <v>5</v>
      </c>
      <c r="J15" s="20">
        <v>1</v>
      </c>
      <c r="K15" s="17">
        <v>1</v>
      </c>
      <c r="L15" s="17" t="s">
        <v>4</v>
      </c>
      <c r="M15" s="19" t="s">
        <v>3</v>
      </c>
      <c r="N15" s="18" t="s">
        <v>10</v>
      </c>
      <c r="O15" s="17"/>
      <c r="P15" s="8">
        <f t="shared" si="0"/>
        <v>0</v>
      </c>
      <c r="V15">
        <f>SUM(V10:V13)</f>
        <v>30</v>
      </c>
      <c r="W15" t="s">
        <v>17</v>
      </c>
    </row>
    <row r="16" spans="1:23" ht="20.100000000000001" customHeight="1" x14ac:dyDescent="0.25">
      <c r="A16" s="16">
        <v>7</v>
      </c>
      <c r="B16" s="24" t="s">
        <v>9</v>
      </c>
      <c r="C16" s="22">
        <v>7820</v>
      </c>
      <c r="D16" s="22" t="s">
        <v>11</v>
      </c>
      <c r="E16" s="22" t="s">
        <v>50</v>
      </c>
      <c r="F16" s="23">
        <v>2.1</v>
      </c>
      <c r="G16" s="22">
        <v>136</v>
      </c>
      <c r="H16" s="22" t="s">
        <v>6</v>
      </c>
      <c r="I16" s="21" t="s">
        <v>5</v>
      </c>
      <c r="J16" s="20">
        <v>1</v>
      </c>
      <c r="K16" s="17">
        <v>1</v>
      </c>
      <c r="L16" s="17" t="s">
        <v>4</v>
      </c>
      <c r="M16" s="19" t="s">
        <v>3</v>
      </c>
      <c r="N16" s="18" t="s">
        <v>10</v>
      </c>
      <c r="O16" s="17"/>
      <c r="P16" s="8">
        <f t="shared" si="0"/>
        <v>0</v>
      </c>
      <c r="W16" s="25"/>
    </row>
    <row r="17" spans="1:23" ht="20.100000000000001" customHeight="1" x14ac:dyDescent="0.25">
      <c r="A17" s="16">
        <v>8</v>
      </c>
      <c r="B17" s="24" t="s">
        <v>9</v>
      </c>
      <c r="C17" s="22">
        <v>7820</v>
      </c>
      <c r="D17" s="22" t="s">
        <v>11</v>
      </c>
      <c r="E17" s="22" t="s">
        <v>50</v>
      </c>
      <c r="F17" s="23">
        <v>2.1</v>
      </c>
      <c r="G17" s="22">
        <v>320</v>
      </c>
      <c r="H17" s="22" t="s">
        <v>6</v>
      </c>
      <c r="I17" s="21" t="s">
        <v>5</v>
      </c>
      <c r="J17" s="20">
        <v>1</v>
      </c>
      <c r="K17" s="17">
        <v>1</v>
      </c>
      <c r="L17" s="17" t="s">
        <v>4</v>
      </c>
      <c r="M17" s="19" t="s">
        <v>3</v>
      </c>
      <c r="N17" s="18" t="s">
        <v>10</v>
      </c>
      <c r="O17" s="17"/>
      <c r="P17" s="8">
        <f t="shared" si="0"/>
        <v>0</v>
      </c>
      <c r="W17" s="29" t="s">
        <v>16</v>
      </c>
    </row>
    <row r="18" spans="1:23" ht="20.100000000000001" customHeight="1" x14ac:dyDescent="0.25">
      <c r="A18" s="16">
        <v>9</v>
      </c>
      <c r="B18" s="24" t="s">
        <v>9</v>
      </c>
      <c r="C18" s="22">
        <v>7820</v>
      </c>
      <c r="D18" s="22" t="s">
        <v>11</v>
      </c>
      <c r="E18" s="22" t="s">
        <v>50</v>
      </c>
      <c r="F18" s="23">
        <v>2.1</v>
      </c>
      <c r="G18" s="22">
        <v>312</v>
      </c>
      <c r="H18" s="22" t="s">
        <v>6</v>
      </c>
      <c r="I18" s="21" t="s">
        <v>5</v>
      </c>
      <c r="J18" s="20">
        <v>1</v>
      </c>
      <c r="K18" s="17">
        <v>1</v>
      </c>
      <c r="L18" s="17" t="s">
        <v>4</v>
      </c>
      <c r="M18" s="19" t="s">
        <v>3</v>
      </c>
      <c r="N18" s="18" t="s">
        <v>2</v>
      </c>
      <c r="O18" s="17"/>
      <c r="P18" s="8">
        <f t="shared" si="0"/>
        <v>0</v>
      </c>
      <c r="W18" s="28" t="s">
        <v>15</v>
      </c>
    </row>
    <row r="19" spans="1:23" ht="20.100000000000001" customHeight="1" x14ac:dyDescent="0.25">
      <c r="A19" s="16">
        <v>10</v>
      </c>
      <c r="B19" s="24" t="s">
        <v>9</v>
      </c>
      <c r="C19" s="22">
        <v>7820</v>
      </c>
      <c r="D19" s="22" t="s">
        <v>11</v>
      </c>
      <c r="E19" s="22" t="s">
        <v>50</v>
      </c>
      <c r="F19" s="23">
        <v>2.1</v>
      </c>
      <c r="G19" s="22">
        <v>152</v>
      </c>
      <c r="H19" s="22" t="s">
        <v>6</v>
      </c>
      <c r="I19" s="21" t="s">
        <v>5</v>
      </c>
      <c r="J19" s="20">
        <v>1</v>
      </c>
      <c r="K19" s="17">
        <v>1</v>
      </c>
      <c r="L19" s="17" t="s">
        <v>4</v>
      </c>
      <c r="M19" s="19" t="s">
        <v>3</v>
      </c>
      <c r="N19" s="18" t="s">
        <v>2</v>
      </c>
      <c r="O19" s="17"/>
      <c r="P19" s="8">
        <f t="shared" si="0"/>
        <v>0</v>
      </c>
      <c r="W19" s="27" t="s">
        <v>14</v>
      </c>
    </row>
    <row r="20" spans="1:23" ht="20.100000000000001" customHeight="1" x14ac:dyDescent="0.25">
      <c r="A20" s="16">
        <v>11</v>
      </c>
      <c r="B20" s="24" t="s">
        <v>9</v>
      </c>
      <c r="C20" s="22">
        <v>7820</v>
      </c>
      <c r="D20" s="22" t="s">
        <v>11</v>
      </c>
      <c r="E20" s="22" t="s">
        <v>50</v>
      </c>
      <c r="F20" s="23">
        <v>2.1</v>
      </c>
      <c r="G20" s="22">
        <v>160</v>
      </c>
      <c r="H20" s="22" t="s">
        <v>6</v>
      </c>
      <c r="I20" s="21" t="s">
        <v>5</v>
      </c>
      <c r="J20" s="20">
        <v>1</v>
      </c>
      <c r="K20" s="17">
        <v>1</v>
      </c>
      <c r="L20" s="17" t="s">
        <v>4</v>
      </c>
      <c r="M20" s="19" t="s">
        <v>3</v>
      </c>
      <c r="N20" s="18" t="s">
        <v>13</v>
      </c>
      <c r="O20" s="17"/>
      <c r="P20" s="8">
        <f t="shared" si="0"/>
        <v>0</v>
      </c>
      <c r="W20" s="26" t="s">
        <v>12</v>
      </c>
    </row>
    <row r="21" spans="1:23" ht="20.100000000000001" customHeight="1" x14ac:dyDescent="0.25">
      <c r="A21" s="16">
        <v>12</v>
      </c>
      <c r="B21" s="24" t="s">
        <v>9</v>
      </c>
      <c r="C21" s="22">
        <v>7820</v>
      </c>
      <c r="D21" s="22" t="s">
        <v>11</v>
      </c>
      <c r="E21" s="22" t="s">
        <v>7</v>
      </c>
      <c r="F21" s="23">
        <v>2.1</v>
      </c>
      <c r="G21" s="22">
        <v>96</v>
      </c>
      <c r="H21" s="22" t="s">
        <v>6</v>
      </c>
      <c r="I21" s="21" t="s">
        <v>5</v>
      </c>
      <c r="J21" s="20">
        <v>3</v>
      </c>
      <c r="K21" s="17">
        <v>3</v>
      </c>
      <c r="L21" s="17" t="s">
        <v>4</v>
      </c>
      <c r="M21" s="19" t="s">
        <v>3</v>
      </c>
      <c r="N21" s="18" t="s">
        <v>2</v>
      </c>
      <c r="O21" s="17"/>
      <c r="P21" s="8">
        <f t="shared" si="0"/>
        <v>0</v>
      </c>
      <c r="W21" s="25"/>
    </row>
    <row r="22" spans="1:23" ht="20.100000000000001" customHeight="1" x14ac:dyDescent="0.25">
      <c r="A22" s="16">
        <v>13</v>
      </c>
      <c r="B22" s="24" t="s">
        <v>9</v>
      </c>
      <c r="C22" s="22">
        <v>7820</v>
      </c>
      <c r="D22" s="22" t="s">
        <v>11</v>
      </c>
      <c r="E22" s="22" t="s">
        <v>7</v>
      </c>
      <c r="F22" s="23">
        <v>2.1</v>
      </c>
      <c r="G22" s="22">
        <v>384</v>
      </c>
      <c r="H22" s="22" t="s">
        <v>6</v>
      </c>
      <c r="I22" s="21" t="s">
        <v>5</v>
      </c>
      <c r="J22" s="20">
        <v>1</v>
      </c>
      <c r="K22" s="17">
        <v>1</v>
      </c>
      <c r="L22" s="17" t="s">
        <v>4</v>
      </c>
      <c r="M22" s="19" t="s">
        <v>3</v>
      </c>
      <c r="N22" s="18" t="s">
        <v>2</v>
      </c>
      <c r="O22" s="17"/>
      <c r="P22" s="8">
        <f t="shared" si="0"/>
        <v>0</v>
      </c>
      <c r="W22" s="25"/>
    </row>
    <row r="23" spans="1:23" ht="20.100000000000001" customHeight="1" x14ac:dyDescent="0.25">
      <c r="A23" s="16">
        <v>14</v>
      </c>
      <c r="B23" s="24" t="s">
        <v>9</v>
      </c>
      <c r="C23" s="22">
        <v>7820</v>
      </c>
      <c r="D23" s="22" t="s">
        <v>8</v>
      </c>
      <c r="E23" s="22" t="s">
        <v>7</v>
      </c>
      <c r="F23" s="23">
        <v>2.1</v>
      </c>
      <c r="G23" s="22">
        <v>96</v>
      </c>
      <c r="H23" s="22" t="s">
        <v>6</v>
      </c>
      <c r="I23" s="21" t="s">
        <v>5</v>
      </c>
      <c r="J23" s="20">
        <v>1</v>
      </c>
      <c r="K23" s="17">
        <v>1</v>
      </c>
      <c r="L23" s="17" t="s">
        <v>4</v>
      </c>
      <c r="M23" s="19" t="s">
        <v>3</v>
      </c>
      <c r="N23" s="18" t="s">
        <v>10</v>
      </c>
      <c r="O23" s="17"/>
      <c r="P23" s="8">
        <f t="shared" si="0"/>
        <v>0</v>
      </c>
      <c r="W23" s="25"/>
    </row>
    <row r="24" spans="1:23" ht="20.100000000000001" customHeight="1" x14ac:dyDescent="0.25">
      <c r="A24" s="16">
        <v>15</v>
      </c>
      <c r="B24" s="24" t="s">
        <v>9</v>
      </c>
      <c r="C24" s="22">
        <v>7820</v>
      </c>
      <c r="D24" s="22" t="s">
        <v>8</v>
      </c>
      <c r="E24" s="22" t="s">
        <v>7</v>
      </c>
      <c r="F24" s="23">
        <v>2.1</v>
      </c>
      <c r="G24" s="22">
        <v>96</v>
      </c>
      <c r="H24" s="22" t="s">
        <v>6</v>
      </c>
      <c r="I24" s="21" t="s">
        <v>5</v>
      </c>
      <c r="J24" s="20">
        <v>3</v>
      </c>
      <c r="K24" s="17">
        <v>3</v>
      </c>
      <c r="L24" s="17" t="s">
        <v>4</v>
      </c>
      <c r="M24" s="19" t="s">
        <v>3</v>
      </c>
      <c r="N24" s="18" t="s">
        <v>2</v>
      </c>
      <c r="O24" s="17"/>
      <c r="P24" s="8">
        <f t="shared" si="0"/>
        <v>0</v>
      </c>
    </row>
    <row r="25" spans="1:23" ht="20.100000000000001" customHeight="1" x14ac:dyDescent="0.25">
      <c r="A25" s="16">
        <v>16</v>
      </c>
      <c r="B25" s="24"/>
      <c r="C25" s="22"/>
      <c r="D25" s="22"/>
      <c r="E25" s="22"/>
      <c r="F25" s="23"/>
      <c r="G25" s="22"/>
      <c r="H25" s="22"/>
      <c r="I25" s="21"/>
      <c r="J25" s="20"/>
      <c r="K25" s="17"/>
      <c r="L25" s="17"/>
      <c r="M25" s="19"/>
      <c r="N25" s="18"/>
      <c r="O25" s="17"/>
      <c r="P25" s="8">
        <f t="shared" si="0"/>
        <v>0</v>
      </c>
    </row>
    <row r="26" spans="1:23" ht="20.100000000000001" customHeight="1" x14ac:dyDescent="0.25">
      <c r="A26" s="16">
        <v>17</v>
      </c>
      <c r="B26" s="24"/>
      <c r="C26" s="22"/>
      <c r="D26" s="22"/>
      <c r="E26" s="22"/>
      <c r="F26" s="23"/>
      <c r="G26" s="22"/>
      <c r="H26" s="22"/>
      <c r="I26" s="21"/>
      <c r="J26" s="20"/>
      <c r="K26" s="17"/>
      <c r="L26" s="17"/>
      <c r="M26" s="19"/>
      <c r="N26" s="18"/>
      <c r="O26" s="17"/>
      <c r="P26" s="8">
        <f t="shared" si="0"/>
        <v>0</v>
      </c>
    </row>
    <row r="27" spans="1:23" ht="20.100000000000001" customHeight="1" x14ac:dyDescent="0.25">
      <c r="A27" s="16">
        <v>18</v>
      </c>
      <c r="B27" s="24"/>
      <c r="C27" s="22"/>
      <c r="D27" s="22"/>
      <c r="E27" s="22"/>
      <c r="F27" s="23"/>
      <c r="G27" s="22"/>
      <c r="H27" s="22"/>
      <c r="I27" s="21"/>
      <c r="J27" s="20"/>
      <c r="K27" s="17"/>
      <c r="L27" s="17"/>
      <c r="M27" s="19"/>
      <c r="N27" s="18"/>
      <c r="O27" s="17"/>
      <c r="P27" s="8">
        <f t="shared" si="0"/>
        <v>0</v>
      </c>
    </row>
    <row r="28" spans="1:23" ht="20.100000000000001" customHeight="1" x14ac:dyDescent="0.25">
      <c r="A28" s="16">
        <v>19</v>
      </c>
      <c r="B28" s="24"/>
      <c r="C28" s="22"/>
      <c r="D28" s="22"/>
      <c r="E28" s="22"/>
      <c r="F28" s="23"/>
      <c r="G28" s="22"/>
      <c r="H28" s="22"/>
      <c r="I28" s="21"/>
      <c r="J28" s="20"/>
      <c r="K28" s="17"/>
      <c r="L28" s="17"/>
      <c r="M28" s="19"/>
      <c r="N28" s="18"/>
      <c r="O28" s="17"/>
      <c r="P28" s="8">
        <f t="shared" si="0"/>
        <v>0</v>
      </c>
    </row>
    <row r="29" spans="1:23" ht="21" customHeight="1" x14ac:dyDescent="0.25">
      <c r="A29" s="65" t="s">
        <v>1</v>
      </c>
      <c r="B29" s="66"/>
      <c r="C29" s="66"/>
      <c r="D29" s="66"/>
      <c r="E29" s="66"/>
      <c r="F29" s="66"/>
      <c r="G29" s="66"/>
      <c r="H29" s="66"/>
      <c r="I29" s="66"/>
      <c r="J29" s="66"/>
      <c r="K29" s="66"/>
      <c r="L29" s="66"/>
      <c r="M29" s="66"/>
      <c r="N29" s="66"/>
      <c r="O29" s="66"/>
      <c r="P29" s="67"/>
    </row>
    <row r="30" spans="1:23" ht="20.100000000000001" customHeight="1" x14ac:dyDescent="0.25">
      <c r="A30" s="16"/>
      <c r="B30" s="15"/>
      <c r="C30" s="13"/>
      <c r="D30" s="13"/>
      <c r="E30" s="13"/>
      <c r="F30" s="14"/>
      <c r="G30" s="13"/>
      <c r="H30" s="13"/>
      <c r="I30" s="12"/>
      <c r="J30" s="12"/>
      <c r="K30" s="9"/>
      <c r="L30" s="9"/>
      <c r="M30" s="11"/>
      <c r="N30" s="10"/>
      <c r="O30" s="9"/>
      <c r="P30" s="8"/>
    </row>
    <row r="31" spans="1:23" ht="20.100000000000001" customHeight="1" x14ac:dyDescent="0.25">
      <c r="A31" s="7"/>
      <c r="B31" s="5"/>
      <c r="C31" s="6"/>
      <c r="D31" s="6"/>
      <c r="E31" s="6"/>
      <c r="F31" s="6"/>
      <c r="G31" s="5"/>
      <c r="H31" s="5"/>
      <c r="I31" s="5"/>
      <c r="J31" s="4" t="s">
        <v>0</v>
      </c>
      <c r="K31" s="4">
        <f>SUM(K10:K28)</f>
        <v>30</v>
      </c>
      <c r="L31" s="3"/>
      <c r="M31" s="3"/>
      <c r="N31" s="3"/>
      <c r="O31" s="2">
        <v>0</v>
      </c>
      <c r="P31" s="1">
        <f>SUM(P10:P28)</f>
        <v>0</v>
      </c>
    </row>
    <row r="32" spans="1:23" hidden="1" x14ac:dyDescent="0.25"/>
  </sheetData>
  <mergeCells count="10">
    <mergeCell ref="A7:G7"/>
    <mergeCell ref="A8:G8"/>
    <mergeCell ref="L8:P8"/>
    <mergeCell ref="A29:P29"/>
    <mergeCell ref="A1:C1"/>
    <mergeCell ref="A2:C2"/>
    <mergeCell ref="A3:C3"/>
    <mergeCell ref="A4:C4"/>
    <mergeCell ref="A5:C5"/>
    <mergeCell ref="A6:C6"/>
  </mergeCells>
  <conditionalFormatting sqref="I10:J11">
    <cfRule type="containsText" dxfId="2" priority="3" operator="containsText" text="NONE">
      <formula>NOT(ISERROR(SEARCH("NONE",I10)))</formula>
    </cfRule>
  </conditionalFormatting>
  <conditionalFormatting sqref="I30:J30">
    <cfRule type="containsText" dxfId="1" priority="2" operator="containsText" text="NONE">
      <formula>NOT(ISERROR(SEARCH("NONE",I30)))</formula>
    </cfRule>
  </conditionalFormatting>
  <conditionalFormatting sqref="I12:J28">
    <cfRule type="containsText" dxfId="0" priority="1" operator="containsText" text="NONE">
      <formula>NOT(ISERROR(SEARCH("NONE",I12)))</formula>
    </cfRule>
  </conditionalFormatting>
  <pageMargins left="0.25" right="0.2" top="0.75" bottom="0.25" header="0.3" footer="0.3"/>
  <pageSetup scale="72" fitToHeight="0" orientation="landscape" horizontalDpi="300" verticalDpi="300" r:id="rId1"/>
  <headerFooter>
    <oddHeader xml:space="preserve">&amp;RWI-MNRC-0005
</oddHeader>
  </headerFooter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1</vt:i4>
      </vt:variant>
    </vt:vector>
  </HeadingPairs>
  <TitlesOfParts>
    <vt:vector size="2" baseType="lpstr">
      <vt:lpstr>CPU-272600</vt:lpstr>
      <vt:lpstr>'CPU-272600'!Print_Area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Adult In Custody  Joseph Dickey</dc:creator>
  <cp:lastModifiedBy>Adult In Custody  Joseph Dickey</cp:lastModifiedBy>
  <dcterms:created xsi:type="dcterms:W3CDTF">2025-11-14T14:43:11Z</dcterms:created>
  <dcterms:modified xsi:type="dcterms:W3CDTF">2025-11-18T14:37:56Z</dcterms:modified>
</cp:coreProperties>
</file>